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gccprod.sharepoint.com/sites/NAC-CMFSect-MST/Shared Documents/General/Template/Application forms/16. April 2026/"/>
    </mc:Choice>
  </mc:AlternateContent>
  <xr:revisionPtr revIDLastSave="2906" documentId="13_ncr:1_{A544AAC4-F338-4086-9191-57A5BB8E56DC}" xr6:coauthVersionLast="47" xr6:coauthVersionMax="47" xr10:uidLastSave="{C09BDA3B-DC6D-4334-9D67-9DFFBA8D78EB}"/>
  <bookViews>
    <workbookView xWindow="28680" yWindow="-120" windowWidth="29040" windowHeight="15720" activeTab="1" xr2:uid="{00000000-000D-0000-FFFF-FFFF00000000}"/>
  </bookViews>
  <sheets>
    <sheet name="Annex_Summary Sheet" sheetId="8" r:id="rId1"/>
    <sheet name="Annex A (updated)" sheetId="5" r:id="rId2"/>
    <sheet name="Annex B" sheetId="4" r:id="rId3"/>
    <sheet name="Annex C" sheetId="3" r:id="rId4"/>
    <sheet name="List" sheetId="10" state="hidden" r:id="rId5"/>
  </sheets>
  <definedNames>
    <definedName name="_xlnm._FilterDatabase" localSheetId="1" hidden="1">'Annex A (updated)'!$C$16:$K$21</definedName>
    <definedName name="_xlnm._FilterDatabase" localSheetId="0" hidden="1">'Annex_Summary Sheet'!#REF!</definedName>
    <definedName name="_pls_select">List!$B$3:$B$3</definedName>
    <definedName name="COI">List!$I$3:$I$5</definedName>
    <definedName name="Corporate">List!$E$3:$E$4</definedName>
    <definedName name="Donor_Type">List!$A$3:$A$6</definedName>
    <definedName name="Foundation">List!$D$3:$D$4</definedName>
    <definedName name="Individual">List!$C$3:$C$4</definedName>
    <definedName name="Modes_of_Donation">List!$G$3:$G$13</definedName>
    <definedName name="_xlnm.Print_Area" localSheetId="1">'Annex A (updated)'!$A$1:$N$105</definedName>
    <definedName name="_xlnm.Print_Area" localSheetId="2">'Annex B'!$A$1:$D$25</definedName>
    <definedName name="_xlnm.Print_Area" localSheetId="3">'Annex C'!$A$1:$H$85</definedName>
    <definedName name="_xlnm.Print_Area" localSheetId="0">'Annex_Summary Sheet'!$A$1:$H$31</definedName>
    <definedName name="_xlnm.Print_Titles" localSheetId="1">'Annex A (updated)'!$1:$5</definedName>
    <definedName name="_xlnm.Print_Titles" localSheetId="2">'Annex B'!$1:$5</definedName>
    <definedName name="_xlnm.Print_Titles" localSheetId="3">'Annex C'!$1:$6</definedName>
    <definedName name="_xlnm.Print_Titles" localSheetId="0">'Annex_Summary Sheet'!$1:$5</definedName>
    <definedName name="TDR_issued">List!$F$3:$F$5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5" l="1"/>
  <c r="O26" i="5"/>
  <c r="M27" i="5"/>
  <c r="F27" i="5"/>
  <c r="E27" i="5"/>
  <c r="M26" i="5"/>
  <c r="F26" i="5"/>
  <c r="E26" i="5"/>
  <c r="M53" i="5"/>
  <c r="I53" i="5"/>
  <c r="F53" i="5"/>
  <c r="E53" i="5"/>
  <c r="C53" i="5"/>
  <c r="A53" i="5" s="1"/>
  <c r="M52" i="5"/>
  <c r="I52" i="5"/>
  <c r="F52" i="5"/>
  <c r="E52" i="5"/>
  <c r="C52" i="5"/>
  <c r="A52" i="5" s="1"/>
  <c r="P53" i="5"/>
  <c r="O53" i="5"/>
  <c r="O52" i="5"/>
  <c r="P52" i="5"/>
  <c r="A62" i="5"/>
  <c r="O46" i="5"/>
  <c r="O47" i="5"/>
  <c r="O48" i="5"/>
  <c r="O49" i="5"/>
  <c r="O50" i="5"/>
  <c r="O51" i="5"/>
  <c r="O54" i="5"/>
  <c r="O55" i="5"/>
  <c r="O56" i="5"/>
  <c r="O57" i="5"/>
  <c r="O58" i="5"/>
  <c r="O59" i="5"/>
  <c r="O60" i="5"/>
  <c r="O61" i="5"/>
  <c r="O62" i="5"/>
  <c r="P46" i="5"/>
  <c r="P47" i="5"/>
  <c r="P48" i="5"/>
  <c r="P49" i="5"/>
  <c r="P50" i="5"/>
  <c r="P51" i="5"/>
  <c r="P54" i="5"/>
  <c r="P55" i="5"/>
  <c r="P56" i="5"/>
  <c r="P57" i="5"/>
  <c r="P58" i="5"/>
  <c r="P59" i="5"/>
  <c r="P60" i="5"/>
  <c r="P61" i="5"/>
  <c r="P62" i="5"/>
  <c r="O27" i="5"/>
  <c r="A27" i="5"/>
  <c r="A26" i="5"/>
  <c r="P26" i="5"/>
  <c r="C25" i="5"/>
  <c r="A25" i="5" s="1"/>
  <c r="E25" i="5"/>
  <c r="F25" i="5"/>
  <c r="I25" i="5"/>
  <c r="K25" i="5"/>
  <c r="M25" i="5"/>
  <c r="O25" i="5"/>
  <c r="P25" i="5"/>
  <c r="M61" i="5"/>
  <c r="M60" i="5"/>
  <c r="M59" i="5"/>
  <c r="M58" i="5"/>
  <c r="M57" i="5"/>
  <c r="M56" i="5"/>
  <c r="M55" i="5"/>
  <c r="M54" i="5"/>
  <c r="M51" i="5"/>
  <c r="M50" i="5"/>
  <c r="M49" i="5"/>
  <c r="M48" i="5"/>
  <c r="M47" i="5"/>
  <c r="C59" i="5"/>
  <c r="A59" i="5" s="1"/>
  <c r="C57" i="5"/>
  <c r="A57" i="5" s="1"/>
  <c r="C56" i="5"/>
  <c r="A56" i="5" s="1"/>
  <c r="C55" i="5"/>
  <c r="A55" i="5" s="1"/>
  <c r="C54" i="5"/>
  <c r="A54" i="5" s="1"/>
  <c r="C51" i="5"/>
  <c r="A51" i="5" s="1"/>
  <c r="C50" i="5"/>
  <c r="A50" i="5" s="1"/>
  <c r="C49" i="5"/>
  <c r="A49" i="5" s="1"/>
  <c r="C48" i="5"/>
  <c r="A48" i="5" s="1"/>
  <c r="M37" i="5"/>
  <c r="M36" i="5"/>
  <c r="M35" i="5"/>
  <c r="M34" i="5"/>
  <c r="M33" i="5"/>
  <c r="M32" i="5"/>
  <c r="M31" i="5"/>
  <c r="M30" i="5"/>
  <c r="M29" i="5"/>
  <c r="M28" i="5"/>
  <c r="M24" i="5"/>
  <c r="M23" i="5"/>
  <c r="M21" i="5"/>
  <c r="A37" i="5"/>
  <c r="E37" i="5"/>
  <c r="F37" i="5"/>
  <c r="I37" i="5"/>
  <c r="K37" i="5"/>
  <c r="O37" i="5"/>
  <c r="P37" i="5"/>
  <c r="A21" i="5"/>
  <c r="E21" i="5"/>
  <c r="O21" i="5"/>
  <c r="P21" i="5"/>
  <c r="A22" i="5"/>
  <c r="F22" i="5"/>
  <c r="I22" i="5"/>
  <c r="K22" i="5"/>
  <c r="M22" i="5"/>
  <c r="O22" i="5"/>
  <c r="P22" i="5"/>
  <c r="A23" i="5"/>
  <c r="E23" i="5"/>
  <c r="F23" i="5"/>
  <c r="I23" i="5"/>
  <c r="K23" i="5"/>
  <c r="P23" i="5"/>
  <c r="A24" i="5"/>
  <c r="E24" i="5"/>
  <c r="F24" i="5"/>
  <c r="I24" i="5"/>
  <c r="P24" i="5"/>
  <c r="A28" i="5"/>
  <c r="E28" i="5"/>
  <c r="F28" i="5"/>
  <c r="I28" i="5"/>
  <c r="K28" i="5"/>
  <c r="O28" i="5"/>
  <c r="P28" i="5"/>
  <c r="A29" i="5"/>
  <c r="E29" i="5"/>
  <c r="F29" i="5"/>
  <c r="I29" i="5"/>
  <c r="K29" i="5"/>
  <c r="O29" i="5"/>
  <c r="P29" i="5"/>
  <c r="A30" i="5"/>
  <c r="E30" i="5"/>
  <c r="F30" i="5"/>
  <c r="O30" i="5"/>
  <c r="P30" i="5"/>
  <c r="A31" i="5"/>
  <c r="E31" i="5"/>
  <c r="F31" i="5"/>
  <c r="I31" i="5"/>
  <c r="K31" i="5"/>
  <c r="O31" i="5"/>
  <c r="P31" i="5"/>
  <c r="A32" i="5"/>
  <c r="E32" i="5"/>
  <c r="F32" i="5"/>
  <c r="I32" i="5"/>
  <c r="K32" i="5"/>
  <c r="P32" i="5"/>
  <c r="E33" i="5"/>
  <c r="F33" i="5"/>
  <c r="I33" i="5"/>
  <c r="K33" i="5"/>
  <c r="P33" i="5"/>
  <c r="A34" i="5"/>
  <c r="E34" i="5"/>
  <c r="F34" i="5"/>
  <c r="I34" i="5"/>
  <c r="K34" i="5"/>
  <c r="O34" i="5"/>
  <c r="P34" i="5"/>
  <c r="A35" i="5"/>
  <c r="E35" i="5"/>
  <c r="F35" i="5"/>
  <c r="I35" i="5"/>
  <c r="K35" i="5"/>
  <c r="O35" i="5"/>
  <c r="P35" i="5"/>
  <c r="A36" i="5"/>
  <c r="E36" i="5"/>
  <c r="F36" i="5"/>
  <c r="I36" i="5"/>
  <c r="K36" i="5"/>
  <c r="P36" i="5"/>
  <c r="O38" i="5"/>
  <c r="E55" i="5"/>
  <c r="F55" i="5"/>
  <c r="I55" i="5"/>
  <c r="K55" i="5"/>
  <c r="C61" i="5"/>
  <c r="A61" i="5" s="1"/>
  <c r="E61" i="5"/>
  <c r="F61" i="5"/>
  <c r="I61" i="5"/>
  <c r="K61" i="5"/>
  <c r="M38" i="5"/>
  <c r="M46" i="5"/>
  <c r="M62" i="5"/>
  <c r="C58" i="5"/>
  <c r="A58" i="5" s="1"/>
  <c r="C60" i="5"/>
  <c r="A60" i="5" s="1"/>
  <c r="E57" i="5"/>
  <c r="E58" i="5"/>
  <c r="E59" i="5"/>
  <c r="E60" i="5"/>
  <c r="F57" i="5"/>
  <c r="F58" i="5"/>
  <c r="F59" i="5"/>
  <c r="F60" i="5"/>
  <c r="I57" i="5"/>
  <c r="I58" i="5"/>
  <c r="I59" i="5"/>
  <c r="I60" i="5"/>
  <c r="K57" i="5"/>
  <c r="K58" i="5"/>
  <c r="K59" i="5"/>
  <c r="K60" i="5"/>
  <c r="N12" i="5"/>
  <c r="P38" i="5"/>
  <c r="C38" i="5"/>
  <c r="A38" i="5"/>
  <c r="E38" i="5"/>
  <c r="F38" i="5"/>
  <c r="I38" i="5"/>
  <c r="K38" i="5"/>
  <c r="I62" i="5"/>
  <c r="I49" i="5"/>
  <c r="O23" i="5" l="1"/>
  <c r="O33" i="5"/>
  <c r="A33" i="5"/>
  <c r="O32" i="5"/>
  <c r="O24" i="5"/>
  <c r="H63" i="5"/>
  <c r="H39" i="5"/>
  <c r="B4" i="4" l="1"/>
  <c r="B3" i="4"/>
  <c r="B3" i="3"/>
  <c r="B4" i="3"/>
  <c r="C46" i="5"/>
  <c r="A46" i="5" s="1"/>
  <c r="O12" i="5"/>
  <c r="M12" i="5" l="1"/>
  <c r="C47" i="5" l="1"/>
  <c r="A47" i="5" s="1"/>
  <c r="K62" i="5"/>
  <c r="F62" i="5"/>
  <c r="E62" i="5"/>
  <c r="C62" i="5"/>
  <c r="K56" i="5"/>
  <c r="I56" i="5"/>
  <c r="F56" i="5"/>
  <c r="E56" i="5"/>
  <c r="K54" i="5"/>
  <c r="I54" i="5"/>
  <c r="F54" i="5"/>
  <c r="E54" i="5"/>
  <c r="I51" i="5"/>
  <c r="F51" i="5"/>
  <c r="E51" i="5"/>
  <c r="K50" i="5"/>
  <c r="I50" i="5"/>
  <c r="F50" i="5"/>
  <c r="E50" i="5"/>
  <c r="K49" i="5"/>
  <c r="F49" i="5"/>
  <c r="E49" i="5"/>
  <c r="I48" i="5"/>
  <c r="F48" i="5"/>
  <c r="E48" i="5"/>
  <c r="I47" i="5"/>
  <c r="F47" i="5"/>
  <c r="E47" i="5"/>
  <c r="F46" i="5"/>
  <c r="E46" i="5"/>
  <c r="D4" i="5" l="1"/>
  <c r="D3" i="5"/>
  <c r="O6" i="5" l="1"/>
  <c r="O8" i="5" s="1"/>
  <c r="O7" i="5"/>
  <c r="O9" i="5" s="1"/>
  <c r="N7" i="5"/>
  <c r="N9" i="5" s="1"/>
  <c r="M6" i="5"/>
  <c r="N6" i="5"/>
  <c r="N8" i="5" s="1"/>
  <c r="M7" i="5"/>
  <c r="M9" i="5" s="1"/>
  <c r="H71" i="5"/>
  <c r="H73" i="5" s="1"/>
  <c r="F18" i="8"/>
  <c r="A80" i="3"/>
  <c r="N10" i="5" l="1"/>
  <c r="N13" i="5" s="1"/>
  <c r="O10" i="5"/>
  <c r="O13" i="5" s="1"/>
  <c r="M8" i="5"/>
  <c r="M10" i="5" s="1"/>
  <c r="M13" i="5" s="1"/>
  <c r="B73" i="3"/>
  <c r="B79" i="3"/>
  <c r="B81" i="3" l="1"/>
  <c r="B84" i="3" s="1"/>
  <c r="D17" i="4"/>
  <c r="G15" i="8" l="1"/>
  <c r="B68" i="3" l="1"/>
  <c r="E5" i="3" l="1"/>
  <c r="F24" i="8" l="1"/>
  <c r="G17" i="8" s="1"/>
  <c r="H74" i="5" l="1"/>
  <c r="D95" i="5" s="1"/>
  <c r="G13" i="8" l="1"/>
  <c r="G30" i="8" s="1"/>
  <c r="H31" i="8" s="1"/>
  <c r="E16" i="3" l="1"/>
</calcChain>
</file>

<file path=xl/sharedStrings.xml><?xml version="1.0" encoding="utf-8"?>
<sst xmlns="http://schemas.openxmlformats.org/spreadsheetml/2006/main" count="292" uniqueCount="185">
  <si>
    <t>ANNEX - SUMMARY SHEET</t>
  </si>
  <si>
    <t xml:space="preserve">     </t>
  </si>
  <si>
    <t xml:space="preserve">                                                      </t>
  </si>
  <si>
    <t xml:space="preserve">                          </t>
  </si>
  <si>
    <t xml:space="preserve">Entity Name: </t>
  </si>
  <si>
    <t>Unique Entity Number (UEN):</t>
  </si>
  <si>
    <t>Instructions:</t>
  </si>
  <si>
    <t>1. Please submit in Excel (.xls) to the CMF Secretariat.</t>
  </si>
  <si>
    <r>
      <t xml:space="preserve">2. All fields highlighted in </t>
    </r>
    <r>
      <rPr>
        <b/>
        <u/>
        <sz val="11"/>
        <color rgb="FF00CCFF"/>
        <rFont val="Calibri"/>
        <family val="2"/>
        <scheme val="minor"/>
      </rPr>
      <t>blue</t>
    </r>
    <r>
      <rPr>
        <sz val="11"/>
        <color theme="1"/>
        <rFont val="Calibri"/>
        <family val="2"/>
        <scheme val="minor"/>
      </rPr>
      <t xml:space="preserve"> are compulsory and must be completed.</t>
    </r>
  </si>
  <si>
    <t>Summary of Cultural Matching Fund Application</t>
  </si>
  <si>
    <t>Subtotal</t>
  </si>
  <si>
    <t xml:space="preserve">Total </t>
  </si>
  <si>
    <t>Annex A</t>
  </si>
  <si>
    <t>Amount of qualifying cash donations applied for Cultural Matching Fund</t>
  </si>
  <si>
    <t>(A)</t>
  </si>
  <si>
    <t>Annex B</t>
  </si>
  <si>
    <t>Proposed uses of CMF Matching Grant for the First $300,000</t>
  </si>
  <si>
    <t>(B)</t>
  </si>
  <si>
    <t>Annex C</t>
  </si>
  <si>
    <t>Proposed uses of CMF Matching Grant Above the first $300,000</t>
  </si>
  <si>
    <t>(C)=(C1)+(C2)</t>
  </si>
  <si>
    <t>New project(s)</t>
  </si>
  <si>
    <t>(C1)</t>
  </si>
  <si>
    <t>&lt;-----------------------------project title 1-----------------------------&gt;</t>
  </si>
  <si>
    <t>&lt;-----------------------------project title 2-----------------------------&gt;</t>
  </si>
  <si>
    <t>&lt;-----------------------------project title 3-----------------------------&gt;</t>
  </si>
  <si>
    <t>&lt;-----------------------------project title 4-----------------------------&gt;</t>
  </si>
  <si>
    <t>&lt;-----------------------------project title 5-----------------------------&gt;</t>
  </si>
  <si>
    <t>Existing project(s) funded by CMF</t>
  </si>
  <si>
    <t>(C2)</t>
  </si>
  <si>
    <t>&lt;-----------------------------project title 6-----------------------------&gt;</t>
  </si>
  <si>
    <t>&lt;-----------------------------project title 7-----------------------------&gt;</t>
  </si>
  <si>
    <t>&lt;-----------------------------project title 8-----------------------------&gt;</t>
  </si>
  <si>
    <t>&lt;-----------------------------project title 9-----------------------------&gt;</t>
  </si>
  <si>
    <t>&lt;-----------------------------project title 10----------------------------&gt;</t>
  </si>
  <si>
    <t>Difference</t>
  </si>
  <si>
    <t>(A)-(B)-(C)</t>
  </si>
  <si>
    <t>ANNEX A - BREAKDOWN OF QUALIFYING CASH DONATIONS APPLIED FOR CULTURAL MATCHING FUND</t>
  </si>
  <si>
    <t>(A1) BREAKDOWN OF QUALIFYING CASH DONATIONS APPLIED FOR CMF (amounts ABOVE $1,000)</t>
  </si>
  <si>
    <t>Please list qualifying cash donations received in reverse chronological order (ie most recent first) and insert additional rows for each donation received.</t>
  </si>
  <si>
    <t>Donor's Name</t>
  </si>
  <si>
    <t xml:space="preserve">Donor Type </t>
  </si>
  <si>
    <t>TDR 
issued</t>
  </si>
  <si>
    <t>Amount (S$)</t>
  </si>
  <si>
    <t>Donor Type</t>
  </si>
  <si>
    <t>Individual</t>
  </si>
  <si>
    <t>Foundation</t>
  </si>
  <si>
    <t>Corporate</t>
  </si>
  <si>
    <t>TDR issued</t>
  </si>
  <si>
    <t>Local</t>
  </si>
  <si>
    <t>Yes</t>
  </si>
  <si>
    <t>Overseas</t>
  </si>
  <si>
    <t>No</t>
  </si>
  <si>
    <t>Foreigner</t>
  </si>
  <si>
    <t>(A2) BREAKDOWN OF QUALIFYING CASH DONATIONS APPLIED FOR CMF (amounts UP TO $1,000)</t>
  </si>
  <si>
    <t>(A3) OTHERS</t>
  </si>
  <si>
    <t xml:space="preserve">Round off to dollar = </t>
  </si>
  <si>
    <t>Total Amount of Matching Grant Applied For:</t>
  </si>
  <si>
    <t>Name of Chartered Accountant:</t>
  </si>
  <si>
    <t>ANNEX B - PROPOSED USES OF CMF MATCHING GRANT FOR THE FIRST $300,000</t>
  </si>
  <si>
    <t xml:space="preserve">      </t>
  </si>
  <si>
    <t>1. For the first S$300,000 of matching grants, use of the funds will not be restricted to supporting culture sector priorities. Organisations should use the funds in line with their stated objects as arts and heritage charities as well as governance regulations for charities. (Please refer to Annex D for detailed Terms &amp; Conditions)</t>
  </si>
  <si>
    <t>2. Please submit in Excel (.xls) format to the CMF Secretariat.</t>
  </si>
  <si>
    <r>
      <t>3.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</si>
  <si>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4. Please insert rows for individual line items, and provide a synopsis/ description (est. 50-80 words) about the relevant proposed use for CMF use under the "Details" column.</t>
  </si>
  <si>
    <t>Please propose how the CMF Matching Grant will be used.</t>
  </si>
  <si>
    <t>1. Proposed funds for the First $300,000</t>
  </si>
  <si>
    <t>Total proposed CMF support for the First $300,000:</t>
  </si>
  <si>
    <t>2. Description of Proposed Use</t>
  </si>
  <si>
    <t>√</t>
  </si>
  <si>
    <t>Uses of Funds</t>
  </si>
  <si>
    <t>Projected Expenditure (S$)</t>
  </si>
  <si>
    <t xml:space="preserve">Details </t>
  </si>
  <si>
    <t xml:space="preserve">Proposed Uses of 
CMF Matching Grant </t>
  </si>
  <si>
    <r>
      <t xml:space="preserve">Overhead Operating Costs (Salaries)
</t>
    </r>
    <r>
      <rPr>
        <i/>
        <sz val="11"/>
        <color theme="1"/>
        <rFont val="Calibri"/>
        <family val="2"/>
        <scheme val="minor"/>
      </rPr>
      <t xml:space="preserve">
Applicant to provide Total Headcount and Total Salaries per year under 'Details' column</t>
    </r>
  </si>
  <si>
    <r>
      <t xml:space="preserve">Other Overhead Operating Costs (Excluding Salaries)
</t>
    </r>
    <r>
      <rPr>
        <i/>
        <sz val="11"/>
        <color theme="1"/>
        <rFont val="Calibri"/>
        <family val="2"/>
        <scheme val="minor"/>
      </rPr>
      <t xml:space="preserve">Includes staff training &amp; development, other staff-related expenses, rental for studio/office space, marketing &amp; communications, other administrative costs (pl specify which apply under 'Details' column)
</t>
    </r>
  </si>
  <si>
    <r>
      <t xml:space="preserve">Programme Costs
</t>
    </r>
    <r>
      <rPr>
        <i/>
        <sz val="11"/>
        <color theme="1"/>
        <rFont val="Calibri"/>
        <family val="2"/>
        <scheme val="minor"/>
      </rPr>
      <t>Includes core programmes, community &amp; educational programmes, international programmes, industry development, and other activities (pl specify which apply under 'Details' column)</t>
    </r>
  </si>
  <si>
    <r>
      <t xml:space="preserve">Capital Expenditure
</t>
    </r>
    <r>
      <rPr>
        <i/>
        <sz val="11"/>
        <color theme="1"/>
        <rFont val="Calibri"/>
        <family val="2"/>
        <scheme val="minor"/>
      </rPr>
      <t>Includes asset purchase, infrastructure development (pl specify which apply under 'Details' column)</t>
    </r>
  </si>
  <si>
    <t>ANNEX C - PROPOSED USES OF CMF MATCHING GRANT ABOVE THE FIRST $300,000</t>
  </si>
  <si>
    <t xml:space="preserve">Project / Initiative Name : </t>
  </si>
  <si>
    <t>1. For Above the first S$300,000 of matching grants, the funds must be used to support culture sector priorities. (Please refer to Annex D for detailed Terms &amp; Conditions)</t>
  </si>
  <si>
    <t>2. Please fill in &lt;project title&gt; in “Summary Sheet” before completing Annex C.</t>
  </si>
  <si>
    <r>
      <t xml:space="preserve">3. Please submit in Excel (.xls) to the CMF Secretariat. Please create a new copy of Annex C per project </t>
    </r>
    <r>
      <rPr>
        <i/>
        <sz val="11"/>
        <color theme="1"/>
        <rFont val="Calibri"/>
        <family val="2"/>
        <scheme val="minor"/>
      </rPr>
      <t>(right click on Annex C tab &gt; click " Move or Copy" &gt;  select "create a copy").</t>
    </r>
  </si>
  <si>
    <r>
      <t>4.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</si>
  <si>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1. Is this a new project/initiative?</t>
  </si>
  <si>
    <t>This is a new project/initiative.</t>
  </si>
  <si>
    <t>This is an existing project/initiative which had been previously funded by CMF.</t>
  </si>
  <si>
    <t>2. Previous CMF window</t>
  </si>
  <si>
    <t>3. Objectives:</t>
  </si>
  <si>
    <t>You may wish to specify:
• How will this project enable you to increase access to and nurture an appreciation of the arts / heritage through your programmes/ services? 
• How will this project enable you to address specific gaps in and/or respond to changing needs of the industry/ sector? 
• What are your strategies for engaging your stakeholders / partners?
• How does this project enable you to contribute to advancing the development of the art form and/or industry?</t>
  </si>
  <si>
    <t>4. Description of Project/Initiative:</t>
  </si>
  <si>
    <t>(Please specify personnel involved and the implementation timeline)</t>
  </si>
  <si>
    <t>5. The CMF will support the Project/Initiative by:</t>
  </si>
  <si>
    <t>6. Risk management plan:</t>
  </si>
  <si>
    <t>(Please provide assessment of the potential risks and propose mitigation measures or backup / alternative plans should the proposed Project/ Initiative not be able to take place as proposed.)</t>
  </si>
  <si>
    <t>7. Total Proposed Budget for CMF Matching:</t>
  </si>
  <si>
    <t>Details</t>
  </si>
  <si>
    <t>Overhead Operating Costs (Salaries)</t>
  </si>
  <si>
    <t>Other Overhead Operating Costs (Excluding Salaries)</t>
  </si>
  <si>
    <t>Staff Training &amp; Development</t>
  </si>
  <si>
    <t>Other staff-related expenses</t>
  </si>
  <si>
    <t>Rental for studio/office space</t>
  </si>
  <si>
    <t>Marketing &amp; communications</t>
  </si>
  <si>
    <t>Administrative costs</t>
  </si>
  <si>
    <t>Programme Costs</t>
  </si>
  <si>
    <t>Capital Expenditure</t>
  </si>
  <si>
    <r>
      <rPr>
        <b/>
        <sz val="11"/>
        <color indexed="8"/>
        <rFont val="Calibri"/>
        <family val="2"/>
      </rPr>
      <t>Asset purchase</t>
    </r>
    <r>
      <rPr>
        <sz val="11"/>
        <color theme="1"/>
        <rFont val="Calibri"/>
        <family val="2"/>
        <scheme val="minor"/>
      </rPr>
      <t xml:space="preserve">
</t>
    </r>
    <r>
      <rPr>
        <i/>
        <sz val="11"/>
        <color indexed="8"/>
        <rFont val="Calibri"/>
        <family val="2"/>
      </rPr>
      <t>e.g. for one-off purchases of fixed assets that are necessary for your operation (please specify purchases in Details column)</t>
    </r>
  </si>
  <si>
    <r>
      <rPr>
        <b/>
        <sz val="11"/>
        <color indexed="8"/>
        <rFont val="Calibri"/>
        <family val="2"/>
      </rPr>
      <t>Infrastructure development</t>
    </r>
    <r>
      <rPr>
        <sz val="11"/>
        <color theme="1"/>
        <rFont val="Calibri"/>
        <family val="2"/>
        <scheme val="minor"/>
      </rPr>
      <t xml:space="preserve">
</t>
    </r>
    <r>
      <rPr>
        <i/>
        <sz val="11"/>
        <color indexed="8"/>
        <rFont val="Calibri"/>
        <family val="2"/>
      </rPr>
      <t>eg. renovations, refurbishments (please specify each item in Details column)</t>
    </r>
  </si>
  <si>
    <t>TOTAL</t>
  </si>
  <si>
    <t>Validation Checks</t>
  </si>
  <si>
    <t>S/N</t>
  </si>
  <si>
    <t>Name of CPA Firm:</t>
  </si>
  <si>
    <t>(to be certified by Chartered Accountant from a Certified Public Accounting (CPA) firm)</t>
  </si>
  <si>
    <t>(Mandatory)</t>
  </si>
  <si>
    <t>Application Window:  2026</t>
  </si>
  <si>
    <t>Donor Profile</t>
  </si>
  <si>
    <t>Date Received 
into Bank Acct</t>
  </si>
  <si>
    <t>Telegraphic transfer</t>
  </si>
  <si>
    <t>Online platform - Giving.sg</t>
  </si>
  <si>
    <t>Modes of Donation</t>
  </si>
  <si>
    <t>TOTAL (A1)</t>
  </si>
  <si>
    <t>Colour</t>
  </si>
  <si>
    <t>#47FFFF</t>
  </si>
  <si>
    <t xml:space="preserve">   </t>
  </si>
  <si>
    <t>COI</t>
  </si>
  <si>
    <t>_pls_select</t>
  </si>
  <si>
    <t>Mode of 
Donation</t>
  </si>
  <si>
    <t>Other online platforms 
(pls specify in the right column)</t>
  </si>
  <si>
    <t>Other Modes of 
Donation, pls specify</t>
  </si>
  <si>
    <t>TOTAL (A2)</t>
  </si>
  <si>
    <t>Grand Total (A1) + (A2) + (A3) =</t>
  </si>
  <si>
    <t xml:space="preserve">(A4)  STATEMENT OF QUALIFYING CASH DONATIONS </t>
  </si>
  <si>
    <t>Certified by:</t>
  </si>
  <si>
    <t>Aggregated Donations amount applied in CMF2025 that remains eligible for CMF2026 application window (due to partial approval in CMF2025)</t>
  </si>
  <si>
    <t>TOTAL (A3)</t>
  </si>
  <si>
    <t>(per website)</t>
  </si>
  <si>
    <t>ISCA Membership ID:</t>
  </si>
  <si>
    <t>Designation of Chartered Accountant</t>
  </si>
  <si>
    <t>RP declaration details</t>
  </si>
  <si>
    <t>No, there is no RP declaration</t>
  </si>
  <si>
    <t>Yes, there is RP declaration 
(pls specify in the right column)</t>
  </si>
  <si>
    <t>For Donor Type 
Corporate/Foundation only, UEN in full (max 10 char)</t>
  </si>
  <si>
    <t>Application Window: 2026</t>
  </si>
  <si>
    <t>Repeated</t>
  </si>
  <si>
    <t>New</t>
  </si>
  <si>
    <t>Amount</t>
  </si>
  <si>
    <t>Corporate/Foundation</t>
  </si>
  <si>
    <t>Donor Count</t>
  </si>
  <si>
    <t>Donation Count</t>
  </si>
  <si>
    <t>Applicants' Declaration</t>
  </si>
  <si>
    <t>New / Repeated*</t>
  </si>
  <si>
    <t>(certified under A4)</t>
  </si>
  <si>
    <t>Applicant is to state amount in email with subject "Cultural Matching Fund (CMF) 2025 Application Update" sent by CMF Secretariat in November 2025 or after.</t>
  </si>
  <si>
    <t>Related Party (RP) Declaration 
(refer to Annex D, Clause 12)</t>
  </si>
  <si>
    <t>Cash / Cheque</t>
  </si>
  <si>
    <t>Local Transfer (Giro, Paynow, Direct Debit)</t>
  </si>
  <si>
    <t>a) Excel (.xls)
b) PDF (certified by Chartered Accountant)</t>
  </si>
  <si>
    <t>5. Please note that funds can only be used after the close of the application window (i.e. 31 May 2026. Hence, the expenditure can only be incurred from 1 June 2026.</t>
  </si>
  <si>
    <t>5. Please note that the use of funds can only be conducted after the close of the application window (i.e. 31 May 2026). Hence, the expenditure can only be incurred from 1 June 2026.</t>
  </si>
  <si>
    <t>Other Remarks 
(if any)</t>
  </si>
  <si>
    <t>New / Repeated 
(see pt 5. above)</t>
  </si>
  <si>
    <t>Other Remarks (if any)</t>
  </si>
  <si>
    <t>Additional remarks by CPA, where applicable</t>
  </si>
  <si>
    <t>We declare that there is no conflict of interest, real or perceived, for us as the Chartered Accountant / Certified Public Accounting firm with the Entity.</t>
  </si>
  <si>
    <t>Breakdown of Qualifying cash donations in Section A1, A2 and A3 contains no duplicates, and to the best of our knowledge:</t>
  </si>
  <si>
    <t xml:space="preserve">a) are derived from private sources (i.e. not from the Government or Statutory Boards, including the Tote Board, the Community Chest, the President’s Challenge or similar entities).
</t>
  </si>
  <si>
    <t>b) are received into the applicant’s bank account during the qualifying period</t>
  </si>
  <si>
    <t xml:space="preserve">We have initial/stamp each page as proof of audit.  </t>
  </si>
  <si>
    <t>Donor count</t>
  </si>
  <si>
    <t>Check</t>
  </si>
  <si>
    <t>Diff</t>
  </si>
  <si>
    <t>Formularised (no manual input required)</t>
  </si>
  <si>
    <t>b) PDF (.pdf). A Chartered Accountant from a Certified Public Accounting firm will be required to initial/stamp each page as proof of audit.</t>
  </si>
  <si>
    <t>Qualifying cash donations received from the start of Financial Year 2024 (i.e. 1 April 2024) until the close of the application window on 31 May 2026 will be eligible for matching. (Please refer to Annex D for detailed Terms &amp; Conditions)</t>
  </si>
  <si>
    <t>Relevant receipts and supporting documents should be properly kept and produced upon request by the CMF Trustees or its appointed officers.</t>
  </si>
  <si>
    <t>Please submit in the following formats to the CMF Secretariat:</t>
  </si>
  <si>
    <t>All fields highlighted in blue are compulsory and must be completed.</t>
  </si>
  <si>
    <t xml:space="preserve">"Repeated" Donor should have donated to your organisation in previous years or more than once within a year. Otherwise, please select "New". </t>
  </si>
  <si>
    <t>1)</t>
  </si>
  <si>
    <t>2)</t>
  </si>
  <si>
    <t>3)</t>
  </si>
  <si>
    <t>4)</t>
  </si>
  <si>
    <t>5)</t>
  </si>
  <si>
    <t>Singapore Citizen / PR</t>
  </si>
  <si>
    <t>For new lines, please insert before this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</si>
</sst>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_(&quot;$&quot;* #,##0.00_);_(&quot;$&quot;* \(#,##0.00\);_(&quot;$&quot;* &quot;-&quot;??_);_(@_)"/>
    <numFmt numFmtId="166" formatCode="&quot;$&quot;#,##0.00"/>
    <numFmt numFmtId="167" formatCode="_-&quot;$&quot;* #,##0_-;\-&quot;$&quot;* #,##0_-;_-&quot;$&quot;* &quot;-&quot;??_-;_-@_-"/>
    <numFmt numFmtId="168" formatCode="_ &quot;$&quot;* #,##0.00;[Red]_ \-&quot;$&quot;* #,##0.00;&quot;-&quot;"/>
    <numFmt numFmtId="169" formatCode="#,##0.0;\(#,##0.0\);&quot;-&quot;"/>
    <numFmt numFmtId="170" formatCode="&quot;$&quot;* #,##0.00;\(&quot;$&quot;* #,##0.00\);&quot;-&quot;"/>
    <numFmt numFmtId="171" formatCode="dd\ mmm\ yy"/>
  </numFmts>
  <fonts count="35" x14ac:knownFonts="1">
    <font>
      <sz val="11"/>
      <color theme="1"/>
      <name val="Calibri"/>
      <family val="2"/>
      <scheme val="minor"/>
    </font>
    <font>
      <sz val="11"/>
      <color theme="1"/>
      <name val="Calibri"/>
      <family val="2"/>
    </font>
    <font>
      <b/>
      <sz val="11"/>
      <color theme="0"/>
      <name val="Calibri"/>
      <family val="2"/>
      <scheme val="minor"/>
    </font>
    <font>
      <b/>
      <sz val="11"/>
      <color theme="1"/>
      <name val="Calibri"/>
      <family val="2"/>
      <scheme val="minor"/>
    </font>
    <font>
      <b/>
      <i/>
      <sz val="11"/>
      <color rgb="FFFF0000"/>
      <name val="Calibri"/>
      <family val="2"/>
      <scheme val="minor"/>
    </font>
    <font>
      <b/>
      <sz val="11"/>
      <name val="Calibri"/>
      <family val="2"/>
      <scheme val="minor"/>
    </font>
    <font>
      <b/>
      <sz val="11"/>
      <color indexed="8"/>
      <name val="Calibri"/>
      <family val="2"/>
    </font>
    <font>
      <i/>
      <sz val="11"/>
      <color indexed="8"/>
      <name val="Calibri"/>
      <family val="2"/>
    </font>
    <font>
      <sz val="11"/>
      <name val="Calibri"/>
      <family val="2"/>
      <scheme val="minor"/>
    </font>
    <font>
      <i/>
      <sz val="11"/>
      <color theme="1"/>
      <name val="Calibri"/>
      <family val="2"/>
      <scheme val="minor"/>
    </font>
    <font>
      <b/>
      <sz val="11"/>
      <color rgb="FF00B050"/>
      <name val="Calibri"/>
      <family val="2"/>
      <scheme val="minor"/>
    </font>
    <font>
      <i/>
      <sz val="11"/>
      <name val="Calibri"/>
      <family val="2"/>
      <scheme val="minor"/>
    </font>
    <font>
      <sz val="11"/>
      <color theme="1"/>
      <name val="Calibri"/>
      <family val="2"/>
      <scheme val="minor"/>
    </font>
    <font>
      <u/>
      <sz val="11"/>
      <color theme="1"/>
      <name val="Calibri"/>
      <family val="2"/>
      <scheme val="minor"/>
    </font>
    <font>
      <sz val="11"/>
      <color rgb="FFCCFFFF"/>
      <name val="Calibri"/>
      <family val="2"/>
      <scheme val="minor"/>
    </font>
    <font>
      <b/>
      <u/>
      <sz val="11"/>
      <color rgb="FF00B0F0"/>
      <name val="Calibri"/>
      <family val="2"/>
      <scheme val="minor"/>
    </font>
    <font>
      <b/>
      <sz val="12"/>
      <color theme="1"/>
      <name val="Calibri"/>
      <family val="2"/>
      <scheme val="minor"/>
    </font>
    <font>
      <b/>
      <u/>
      <sz val="11"/>
      <color rgb="FF00CCFF"/>
      <name val="Calibri"/>
      <family val="2"/>
      <scheme val="minor"/>
    </font>
    <font>
      <b/>
      <sz val="11"/>
      <color indexed="8"/>
      <name val="Calibri"/>
      <family val="2"/>
      <scheme val="minor"/>
    </font>
    <font>
      <b/>
      <u/>
      <sz val="11"/>
      <color theme="1"/>
      <name val="Calibri"/>
      <family val="2"/>
      <scheme val="minor"/>
    </font>
    <font>
      <sz val="11"/>
      <color theme="1"/>
      <name val="Calibri"/>
      <family val="2"/>
    </font>
    <font>
      <b/>
      <u val="singleAccounting"/>
      <sz val="11"/>
      <color theme="1"/>
      <name val="Calibri"/>
      <family val="2"/>
      <scheme val="minor"/>
    </font>
    <font>
      <sz val="11"/>
      <color rgb="FF454953"/>
      <name val="Trebuchet MS"/>
      <family val="2"/>
    </font>
    <font>
      <sz val="11"/>
      <color rgb="FF000000"/>
      <name val="Calibri"/>
      <family val="2"/>
    </font>
    <font>
      <i/>
      <sz val="11"/>
      <color rgb="FFFF0000"/>
      <name val="Calibri"/>
      <family val="2"/>
    </font>
    <font>
      <b/>
      <sz val="11"/>
      <color rgb="FFFF0000"/>
      <name val="Calibri"/>
      <family val="2"/>
      <scheme val="minor"/>
    </font>
    <font>
      <i/>
      <u/>
      <sz val="11"/>
      <color rgb="FFFF0000"/>
      <name val="Calibri"/>
      <family val="2"/>
    </font>
    <font>
      <u/>
      <sz val="11"/>
      <color theme="10"/>
      <name val="Calibri"/>
      <family val="2"/>
      <scheme val="minor"/>
    </font>
    <font>
      <b/>
      <sz val="8"/>
      <color theme="1"/>
      <name val="Calibri"/>
      <family val="2"/>
      <scheme val="minor"/>
    </font>
    <font>
      <i/>
      <sz val="11"/>
      <color theme="1"/>
      <name val="Calibri"/>
      <family val="2"/>
    </font>
    <font>
      <b/>
      <sz val="10"/>
      <color theme="1"/>
      <name val="Calibri"/>
      <family val="2"/>
      <scheme val="minor"/>
    </font>
    <font>
      <b/>
      <sz val="8"/>
      <color theme="1" tint="0.249977111117893"/>
      <name val="Calibri"/>
      <family val="2"/>
      <scheme val="minor"/>
    </font>
    <font>
      <b/>
      <sz val="10"/>
      <name val="Calibri"/>
      <family val="2"/>
      <scheme val="minor"/>
    </font>
    <font>
      <b/>
      <sz val="11"/>
      <color theme="1" tint="0.34998626667073579"/>
      <name val="Calibri"/>
      <family val="2"/>
      <scheme val="minor"/>
    </font>
    <font>
      <i/>
      <sz val="11"/>
      <color theme="1" tint="0.14999847407452621"/>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C5D9F1"/>
        <bgColor indexed="64"/>
      </patternFill>
    </fill>
    <fill>
      <patternFill patternType="solid">
        <fgColor rgb="FFCCFFFF"/>
        <bgColor indexed="64"/>
      </patternFill>
    </fill>
    <fill>
      <patternFill patternType="solid">
        <fgColor rgb="FFED911D"/>
        <bgColor indexed="64"/>
      </patternFill>
    </fill>
    <fill>
      <patternFill patternType="solid">
        <fgColor rgb="FFF79646"/>
        <bgColor indexed="64"/>
      </patternFill>
    </fill>
    <fill>
      <patternFill patternType="solid">
        <fgColor rgb="FFF1A74D"/>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rgb="FFD0CECE"/>
        <bgColor indexed="64"/>
      </patternFill>
    </fill>
    <fill>
      <patternFill patternType="solid">
        <fgColor rgb="FFC0C0C0"/>
        <bgColor indexed="64"/>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theme="8"/>
      </bottom>
      <diagonal/>
    </border>
    <border>
      <left style="thin">
        <color indexed="64"/>
      </left>
      <right/>
      <top style="thin">
        <color indexed="64"/>
      </top>
      <bottom style="medium">
        <color theme="8"/>
      </bottom>
      <diagonal/>
    </border>
    <border>
      <left/>
      <right style="thin">
        <color indexed="64"/>
      </right>
      <top style="thin">
        <color indexed="64"/>
      </top>
      <bottom style="medium">
        <color theme="8"/>
      </bottom>
      <diagonal/>
    </border>
    <border>
      <left/>
      <right/>
      <top style="thin">
        <color indexed="64"/>
      </top>
      <bottom style="medium">
        <color theme="8"/>
      </bottom>
      <diagonal/>
    </border>
    <border>
      <left/>
      <right/>
      <top/>
      <bottom style="double">
        <color indexed="64"/>
      </bottom>
      <diagonal/>
    </border>
  </borders>
  <cellStyleXfs count="3">
    <xf numFmtId="0" fontId="0" fillId="0" borderId="0"/>
    <xf numFmtId="165" fontId="12" fillId="0" borderId="0" applyFont="0" applyFill="0" applyBorder="0" applyAlignment="0" applyProtection="0"/>
    <xf numFmtId="0" fontId="27" fillId="0" borderId="0" applyNumberFormat="0" applyFill="0" applyBorder="0" applyAlignment="0" applyProtection="0"/>
  </cellStyleXfs>
  <cellXfs count="36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center" vertical="center" wrapText="1"/>
    </xf>
    <xf numFmtId="0" fontId="0" fillId="0" borderId="0" xfId="0" applyAlignment="1" applyProtection="1">
      <alignment vertical="center"/>
      <protection locked="0"/>
    </xf>
    <xf numFmtId="0" fontId="0" fillId="0" borderId="0" xfId="0" applyAlignment="1">
      <alignment vertical="top"/>
    </xf>
    <xf numFmtId="0" fontId="3" fillId="0" borderId="0" xfId="0" applyFont="1" applyAlignment="1">
      <alignment vertical="top"/>
    </xf>
    <xf numFmtId="0" fontId="3" fillId="0" borderId="0" xfId="0" applyFont="1" applyAlignment="1">
      <alignment horizontal="right" vertical="top"/>
    </xf>
    <xf numFmtId="0" fontId="13" fillId="0" borderId="0" xfId="0" applyFont="1" applyAlignment="1">
      <alignment vertical="top"/>
    </xf>
    <xf numFmtId="0" fontId="0" fillId="0" borderId="0" xfId="0" applyAlignment="1">
      <alignment horizontal="righ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3" fillId="0" borderId="5" xfId="0" applyFont="1" applyBorder="1" applyAlignment="1">
      <alignment vertical="top" wrapText="1"/>
    </xf>
    <xf numFmtId="0" fontId="9" fillId="0" borderId="5" xfId="0" applyFont="1" applyBorder="1" applyAlignment="1">
      <alignment vertical="top" wrapText="1"/>
    </xf>
    <xf numFmtId="0" fontId="3" fillId="0" borderId="0" xfId="0" applyFont="1" applyAlignment="1">
      <alignment vertical="top" wrapText="1"/>
    </xf>
    <xf numFmtId="0" fontId="0" fillId="0" borderId="5" xfId="0" applyBorder="1" applyAlignment="1">
      <alignment vertical="top" wrapText="1"/>
    </xf>
    <xf numFmtId="0" fontId="0" fillId="0" borderId="0" xfId="0"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0" fillId="0" borderId="0" xfId="0" applyAlignment="1" applyProtection="1">
      <alignment vertical="top"/>
      <protection locked="0"/>
    </xf>
    <xf numFmtId="0" fontId="3" fillId="0" borderId="7" xfId="0" applyFont="1" applyBorder="1" applyAlignment="1">
      <alignment horizontal="center" vertical="top" wrapText="1"/>
    </xf>
    <xf numFmtId="0" fontId="9" fillId="0" borderId="8" xfId="0" applyFont="1" applyBorder="1" applyAlignment="1">
      <alignment vertical="top" wrapText="1"/>
    </xf>
    <xf numFmtId="0" fontId="0" fillId="0" borderId="8" xfId="0" applyBorder="1" applyAlignment="1">
      <alignment vertical="top"/>
    </xf>
    <xf numFmtId="0" fontId="5" fillId="0" borderId="2" xfId="0" applyFont="1" applyBorder="1" applyAlignment="1">
      <alignment vertical="top" wrapText="1"/>
    </xf>
    <xf numFmtId="0" fontId="3" fillId="0" borderId="3" xfId="0" applyFont="1" applyBorder="1" applyAlignment="1">
      <alignment vertical="top"/>
    </xf>
    <xf numFmtId="0" fontId="0" fillId="0" borderId="7" xfId="0" applyBorder="1" applyAlignment="1">
      <alignment vertical="top"/>
    </xf>
    <xf numFmtId="0" fontId="0" fillId="0" borderId="9" xfId="0" applyBorder="1" applyAlignment="1">
      <alignment vertical="top"/>
    </xf>
    <xf numFmtId="0" fontId="3" fillId="0" borderId="2" xfId="0" applyFont="1" applyBorder="1" applyAlignment="1">
      <alignment vertical="top"/>
    </xf>
    <xf numFmtId="0" fontId="0" fillId="0" borderId="4" xfId="0" applyBorder="1" applyAlignment="1">
      <alignment vertical="top"/>
    </xf>
    <xf numFmtId="0" fontId="0" fillId="0" borderId="3" xfId="0" applyBorder="1" applyAlignment="1">
      <alignment vertical="top"/>
    </xf>
    <xf numFmtId="0" fontId="0" fillId="0" borderId="6" xfId="0" applyBorder="1" applyAlignment="1">
      <alignment vertical="top"/>
    </xf>
    <xf numFmtId="164" fontId="0" fillId="0" borderId="3" xfId="0" applyNumberFormat="1" applyBorder="1" applyAlignment="1">
      <alignment horizontal="center" vertical="top"/>
    </xf>
    <xf numFmtId="0" fontId="3" fillId="0" borderId="0" xfId="0" applyFont="1" applyAlignment="1">
      <alignment vertical="center" wrapText="1"/>
    </xf>
    <xf numFmtId="0" fontId="0" fillId="0" borderId="1" xfId="0" applyBorder="1" applyAlignment="1">
      <alignment vertical="center"/>
    </xf>
    <xf numFmtId="0" fontId="11" fillId="0" borderId="0" xfId="0" applyFont="1" applyAlignment="1">
      <alignment vertical="top" wrapText="1"/>
    </xf>
    <xf numFmtId="0" fontId="10" fillId="0" borderId="0" xfId="0" applyFont="1" applyAlignment="1">
      <alignment vertical="center" wrapText="1"/>
    </xf>
    <xf numFmtId="0" fontId="8" fillId="0" borderId="0" xfId="0" applyFont="1" applyAlignment="1">
      <alignment horizontal="left" vertical="center" wrapText="1"/>
    </xf>
    <xf numFmtId="0" fontId="3" fillId="0" borderId="5" xfId="0" applyFont="1" applyBorder="1"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30" xfId="0" applyFont="1" applyBorder="1" applyAlignment="1">
      <alignment vertical="top"/>
    </xf>
    <xf numFmtId="0" fontId="11" fillId="0" borderId="0" xfId="0" applyFont="1" applyAlignment="1">
      <alignment vertical="top"/>
    </xf>
    <xf numFmtId="0" fontId="11" fillId="0" borderId="0" xfId="0" applyFont="1" applyAlignment="1">
      <alignment vertical="center"/>
    </xf>
    <xf numFmtId="0" fontId="3" fillId="0" borderId="0" xfId="0" applyFont="1"/>
    <xf numFmtId="165" fontId="3" fillId="0" borderId="0" xfId="1" applyFont="1" applyAlignment="1" applyProtection="1">
      <alignment horizontal="center"/>
    </xf>
    <xf numFmtId="0" fontId="9" fillId="0" borderId="0" xfId="0" applyFont="1" applyAlignment="1">
      <alignment horizontal="left" vertical="top"/>
    </xf>
    <xf numFmtId="0" fontId="0" fillId="0" borderId="0" xfId="0" applyAlignment="1">
      <alignment horizontal="left" vertical="top"/>
    </xf>
    <xf numFmtId="167" fontId="3" fillId="0" borderId="0" xfId="1" applyNumberFormat="1" applyFont="1" applyAlignment="1" applyProtection="1">
      <alignment horizontal="center"/>
    </xf>
    <xf numFmtId="0" fontId="0" fillId="0" borderId="0" xfId="0" applyProtection="1">
      <protection locked="0"/>
    </xf>
    <xf numFmtId="0" fontId="0" fillId="4" borderId="0" xfId="0" applyFill="1" applyAlignment="1" applyProtection="1">
      <alignment horizontal="left" indent="1"/>
      <protection locked="0"/>
    </xf>
    <xf numFmtId="0" fontId="0" fillId="0" borderId="0" xfId="0" applyAlignment="1">
      <alignment vertical="center" wrapText="1"/>
    </xf>
    <xf numFmtId="167" fontId="3" fillId="0" borderId="0" xfId="1" applyNumberFormat="1" applyFont="1" applyBorder="1" applyAlignment="1" applyProtection="1">
      <alignment horizontal="center"/>
    </xf>
    <xf numFmtId="0" fontId="3" fillId="0" borderId="0" xfId="0" applyFont="1" applyAlignment="1">
      <alignment horizontal="center"/>
    </xf>
    <xf numFmtId="0" fontId="19" fillId="0" borderId="0" xfId="0" applyFont="1"/>
    <xf numFmtId="0" fontId="20" fillId="0" borderId="0" xfId="0" applyFont="1" applyAlignment="1">
      <alignment vertical="top"/>
    </xf>
    <xf numFmtId="0" fontId="3" fillId="0" borderId="0" xfId="0" applyFont="1" applyAlignment="1">
      <alignment horizontal="left" vertical="center"/>
    </xf>
    <xf numFmtId="167" fontId="12" fillId="0" borderId="0" xfId="1" applyNumberFormat="1" applyFont="1" applyAlignment="1" applyProtection="1">
      <alignment horizontal="left"/>
    </xf>
    <xf numFmtId="167" fontId="0" fillId="0" borderId="0" xfId="1" applyNumberFormat="1" applyFont="1" applyAlignment="1" applyProtection="1">
      <alignment horizontal="left"/>
    </xf>
    <xf numFmtId="165" fontId="21" fillId="0" borderId="0" xfId="1" applyFont="1" applyAlignment="1" applyProtection="1">
      <alignment horizontal="center"/>
    </xf>
    <xf numFmtId="167" fontId="3" fillId="0" borderId="26" xfId="1" applyNumberFormat="1" applyFont="1" applyBorder="1" applyAlignment="1" applyProtection="1">
      <alignment horizontal="center"/>
    </xf>
    <xf numFmtId="0" fontId="3" fillId="0" borderId="1" xfId="0" applyFont="1" applyBorder="1" applyAlignment="1">
      <alignment vertical="center" wrapText="1"/>
    </xf>
    <xf numFmtId="0" fontId="0" fillId="0" borderId="1" xfId="0" applyBorder="1" applyAlignment="1">
      <alignmen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0" fillId="0" borderId="0" xfId="0" applyAlignment="1">
      <alignment horizontal="left"/>
    </xf>
    <xf numFmtId="0" fontId="0" fillId="0" borderId="0" xfId="0" applyAlignment="1">
      <alignment horizontal="left" vertical="center"/>
    </xf>
    <xf numFmtId="167" fontId="3" fillId="0" borderId="0" xfId="0" applyNumberFormat="1" applyFont="1" applyAlignment="1">
      <alignment vertical="center"/>
    </xf>
    <xf numFmtId="167" fontId="0" fillId="0" borderId="0" xfId="1" applyNumberFormat="1" applyFont="1" applyAlignment="1" applyProtection="1">
      <alignment horizontal="center"/>
    </xf>
    <xf numFmtId="167" fontId="0" fillId="0" borderId="0" xfId="1" applyNumberFormat="1" applyFont="1" applyBorder="1" applyAlignment="1" applyProtection="1">
      <alignment horizontal="center"/>
    </xf>
    <xf numFmtId="165" fontId="0" fillId="0" borderId="0" xfId="1" applyFont="1" applyAlignment="1" applyProtection="1">
      <alignment horizontal="center"/>
    </xf>
    <xf numFmtId="0" fontId="0" fillId="0" borderId="4" xfId="0" applyBorder="1" applyAlignment="1">
      <alignment vertical="center"/>
    </xf>
    <xf numFmtId="0" fontId="3" fillId="4" borderId="1" xfId="0" quotePrefix="1" applyFont="1" applyFill="1" applyBorder="1" applyAlignment="1" applyProtection="1">
      <alignment horizontal="left" vertical="center" wrapText="1"/>
      <protection locked="0"/>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166" fontId="0" fillId="0" borderId="9" xfId="0" applyNumberFormat="1" applyBorder="1" applyAlignment="1">
      <alignment vertical="top"/>
    </xf>
    <xf numFmtId="166" fontId="3" fillId="0" borderId="34" xfId="0" applyNumberFormat="1" applyFont="1" applyBorder="1" applyAlignment="1">
      <alignment horizontal="center" vertical="top"/>
    </xf>
    <xf numFmtId="166" fontId="3" fillId="0" borderId="0" xfId="1" applyNumberFormat="1" applyFont="1" applyFill="1" applyBorder="1" applyAlignment="1" applyProtection="1">
      <alignment horizontal="center" vertical="center" wrapText="1"/>
    </xf>
    <xf numFmtId="164" fontId="3" fillId="0" borderId="0" xfId="0" applyNumberFormat="1" applyFont="1" applyAlignment="1">
      <alignment horizontal="center" vertical="center"/>
    </xf>
    <xf numFmtId="0" fontId="3" fillId="0" borderId="20" xfId="0" applyFont="1" applyBorder="1" applyAlignment="1">
      <alignment horizontal="right" vertical="center"/>
    </xf>
    <xf numFmtId="0" fontId="0" fillId="0" borderId="6" xfId="0" applyBorder="1" applyAlignment="1" applyProtection="1">
      <alignment vertical="top"/>
      <protection locked="0"/>
    </xf>
    <xf numFmtId="0" fontId="9" fillId="0" borderId="0" xfId="0" applyFont="1" applyAlignment="1">
      <alignment vertical="top"/>
    </xf>
    <xf numFmtId="0" fontId="0" fillId="0" borderId="35"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5" fillId="0" borderId="16" xfId="0" applyFont="1" applyBorder="1" applyAlignment="1">
      <alignment horizontal="center" vertical="center" wrapText="1"/>
    </xf>
    <xf numFmtId="11" fontId="3" fillId="0" borderId="10" xfId="0" applyNumberFormat="1" applyFont="1" applyBorder="1" applyAlignment="1">
      <alignment horizontal="center" vertical="center" wrapText="1"/>
    </xf>
    <xf numFmtId="11" fontId="3" fillId="0" borderId="16" xfId="0" applyNumberFormat="1" applyFont="1" applyBorder="1" applyAlignment="1">
      <alignment vertical="center" wrapText="1"/>
    </xf>
    <xf numFmtId="11" fontId="18" fillId="0" borderId="16" xfId="0" applyNumberFormat="1" applyFont="1" applyBorder="1" applyAlignment="1">
      <alignment vertical="center" wrapText="1"/>
    </xf>
    <xf numFmtId="11" fontId="18" fillId="0" borderId="33" xfId="0" applyNumberFormat="1" applyFont="1" applyBorder="1" applyAlignment="1">
      <alignment vertical="center" wrapText="1"/>
    </xf>
    <xf numFmtId="0" fontId="3" fillId="2" borderId="26" xfId="0" applyFont="1" applyFill="1" applyBorder="1" applyAlignment="1">
      <alignment horizontal="left" vertical="center" wrapText="1"/>
    </xf>
    <xf numFmtId="166" fontId="3" fillId="4" borderId="16" xfId="1" applyNumberFormat="1" applyFont="1" applyFill="1" applyBorder="1" applyAlignment="1" applyProtection="1">
      <alignment horizontal="center" vertical="center" wrapText="1"/>
      <protection locked="0"/>
    </xf>
    <xf numFmtId="166" fontId="3" fillId="4" borderId="33" xfId="1" applyNumberFormat="1" applyFont="1" applyFill="1" applyBorder="1" applyAlignment="1" applyProtection="1">
      <alignment horizontal="center" vertical="center" wrapText="1"/>
      <protection locked="0"/>
    </xf>
    <xf numFmtId="0" fontId="3" fillId="0" borderId="16" xfId="0" applyFont="1" applyBorder="1" applyAlignment="1">
      <alignment horizontal="left" vertical="center" wrapText="1"/>
    </xf>
    <xf numFmtId="0" fontId="3" fillId="5" borderId="1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0" borderId="20" xfId="0" applyBorder="1" applyAlignment="1">
      <alignment horizontal="left" vertical="top" wrapText="1" indent="1"/>
    </xf>
    <xf numFmtId="166" fontId="8" fillId="0" borderId="29" xfId="0" applyNumberFormat="1" applyFont="1" applyBorder="1" applyAlignment="1">
      <alignment horizontal="center" vertical="center" wrapText="1"/>
    </xf>
    <xf numFmtId="166" fontId="8" fillId="4" borderId="29" xfId="0" applyNumberFormat="1" applyFont="1" applyFill="1" applyBorder="1" applyAlignment="1" applyProtection="1">
      <alignment horizontal="center" vertical="center" wrapText="1"/>
      <protection locked="0"/>
    </xf>
    <xf numFmtId="0" fontId="11" fillId="4" borderId="16" xfId="0" applyFont="1" applyFill="1" applyBorder="1" applyAlignment="1" applyProtection="1">
      <alignment horizontal="left" vertical="center" wrapText="1"/>
      <protection locked="0"/>
    </xf>
    <xf numFmtId="0" fontId="11" fillId="0" borderId="6" xfId="0" applyFont="1" applyBorder="1" applyAlignment="1">
      <alignment vertical="top" wrapText="1"/>
    </xf>
    <xf numFmtId="165" fontId="0" fillId="4" borderId="0" xfId="1" applyFont="1" applyFill="1" applyAlignment="1" applyProtection="1">
      <alignment horizontal="center"/>
      <protection locked="0"/>
    </xf>
    <xf numFmtId="164" fontId="0" fillId="0" borderId="25" xfId="0" applyNumberFormat="1" applyBorder="1" applyAlignment="1">
      <alignment horizontal="center" vertical="top"/>
    </xf>
    <xf numFmtId="166" fontId="0" fillId="0" borderId="0" xfId="0" applyNumberFormat="1" applyAlignment="1">
      <alignment horizontal="center" vertical="center"/>
    </xf>
    <xf numFmtId="164" fontId="3" fillId="0" borderId="16" xfId="0" applyNumberFormat="1" applyFont="1" applyBorder="1" applyAlignment="1">
      <alignment horizontal="center" vertical="center"/>
    </xf>
    <xf numFmtId="0" fontId="3" fillId="0" borderId="0" xfId="0" applyFont="1" applyAlignment="1" applyProtection="1">
      <alignment horizontal="center"/>
      <protection locked="0"/>
    </xf>
    <xf numFmtId="0" fontId="0" fillId="0" borderId="0" xfId="0" applyAlignment="1" applyProtection="1">
      <alignment horizontal="left"/>
      <protection locked="0"/>
    </xf>
    <xf numFmtId="167" fontId="3" fillId="0" borderId="0" xfId="1" applyNumberFormat="1" applyFont="1" applyAlignment="1" applyProtection="1">
      <alignment horizontal="center"/>
      <protection locked="0"/>
    </xf>
    <xf numFmtId="0" fontId="3" fillId="0" borderId="0" xfId="0" applyFont="1" applyProtection="1">
      <protection locked="0"/>
    </xf>
    <xf numFmtId="167" fontId="3" fillId="0" borderId="0" xfId="1" applyNumberFormat="1" applyFont="1" applyBorder="1" applyAlignment="1" applyProtection="1">
      <alignment horizontal="center"/>
      <protection locked="0"/>
    </xf>
    <xf numFmtId="0" fontId="8" fillId="4" borderId="16" xfId="0" applyFont="1" applyFill="1" applyBorder="1" applyAlignment="1" applyProtection="1">
      <alignment vertical="top" wrapText="1"/>
      <protection locked="0"/>
    </xf>
    <xf numFmtId="166" fontId="8" fillId="4" borderId="16" xfId="0" applyNumberFormat="1" applyFont="1" applyFill="1" applyBorder="1" applyAlignment="1" applyProtection="1">
      <alignment horizontal="left" vertical="top" wrapText="1"/>
      <protection locked="0"/>
    </xf>
    <xf numFmtId="168" fontId="8" fillId="4" borderId="16" xfId="0" applyNumberFormat="1" applyFont="1" applyFill="1" applyBorder="1" applyAlignment="1" applyProtection="1">
      <alignment horizontal="right" vertical="top" wrapText="1"/>
      <protection locked="0"/>
    </xf>
    <xf numFmtId="166" fontId="8" fillId="9" borderId="16" xfId="0" applyNumberFormat="1" applyFont="1" applyFill="1" applyBorder="1" applyAlignment="1" applyProtection="1">
      <alignment horizontal="left" vertical="top" wrapText="1"/>
      <protection locked="0"/>
    </xf>
    <xf numFmtId="0" fontId="8" fillId="4" borderId="16"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0" xfId="0" quotePrefix="1" applyAlignment="1" applyProtection="1">
      <alignment vertical="top"/>
      <protection locked="0"/>
    </xf>
    <xf numFmtId="0" fontId="0" fillId="0" borderId="0" xfId="0" applyAlignment="1">
      <alignment horizontal="center" vertical="center"/>
    </xf>
    <xf numFmtId="0" fontId="0" fillId="0" borderId="32" xfId="0" applyBorder="1" applyAlignment="1">
      <alignment vertical="center"/>
    </xf>
    <xf numFmtId="0" fontId="5" fillId="7" borderId="31"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8" fillId="0" borderId="0" xfId="0" applyFont="1" applyAlignment="1">
      <alignment horizontal="left" vertical="center"/>
    </xf>
    <xf numFmtId="0" fontId="0" fillId="0" borderId="19" xfId="0" applyBorder="1" applyAlignment="1">
      <alignment vertical="center"/>
    </xf>
    <xf numFmtId="168" fontId="3" fillId="6" borderId="16" xfId="0" applyNumberFormat="1" applyFont="1" applyFill="1" applyBorder="1" applyAlignment="1">
      <alignment horizontal="right" vertical="center"/>
    </xf>
    <xf numFmtId="168" fontId="3" fillId="5" borderId="16" xfId="0" applyNumberFormat="1" applyFont="1" applyFill="1" applyBorder="1" applyAlignment="1">
      <alignment horizontal="right" vertical="center"/>
    </xf>
    <xf numFmtId="0" fontId="25" fillId="0" borderId="1" xfId="0" applyFont="1" applyBorder="1" applyAlignment="1">
      <alignment horizontal="left" vertical="center"/>
    </xf>
    <xf numFmtId="0" fontId="28" fillId="7" borderId="31" xfId="0" applyFont="1" applyFill="1"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vertical="center"/>
    </xf>
    <xf numFmtId="0" fontId="0" fillId="0" borderId="29" xfId="0" applyBorder="1" applyAlignment="1">
      <alignment vertical="center"/>
    </xf>
    <xf numFmtId="0" fontId="3" fillId="0" borderId="0" xfId="0" applyFont="1" applyAlignment="1">
      <alignment horizontal="center" vertical="center"/>
    </xf>
    <xf numFmtId="0" fontId="8" fillId="4" borderId="15" xfId="0" applyFont="1" applyFill="1" applyBorder="1" applyAlignment="1" applyProtection="1">
      <alignment vertical="top" wrapText="1"/>
      <protection locked="0"/>
    </xf>
    <xf numFmtId="0" fontId="3" fillId="0" borderId="30" xfId="0" applyFont="1" applyBorder="1" applyAlignment="1">
      <alignment vertical="center"/>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0" fillId="0" borderId="30" xfId="0" applyBorder="1" applyAlignment="1">
      <alignment vertical="center"/>
    </xf>
    <xf numFmtId="0" fontId="3" fillId="7" borderId="39" xfId="0" applyFont="1" applyFill="1" applyBorder="1" applyAlignment="1">
      <alignment horizontal="center" vertical="center" wrapText="1"/>
    </xf>
    <xf numFmtId="0" fontId="0" fillId="4" borderId="16" xfId="0" applyFill="1" applyBorder="1" applyAlignment="1" applyProtection="1">
      <alignment horizontal="right" vertical="top" wrapText="1"/>
      <protection locked="0"/>
    </xf>
    <xf numFmtId="0" fontId="0" fillId="0" borderId="28" xfId="0" applyBorder="1" applyAlignment="1">
      <alignment vertical="center"/>
    </xf>
    <xf numFmtId="0" fontId="0" fillId="0" borderId="30" xfId="0" applyBorder="1" applyAlignment="1">
      <alignment vertical="top" wrapText="1"/>
    </xf>
    <xf numFmtId="0" fontId="29" fillId="0" borderId="30" xfId="0" applyFont="1" applyBorder="1" applyAlignment="1">
      <alignment vertical="top" wrapText="1"/>
    </xf>
    <xf numFmtId="0" fontId="0" fillId="0" borderId="18" xfId="0" applyBorder="1" applyAlignment="1">
      <alignment vertical="center"/>
    </xf>
    <xf numFmtId="0" fontId="0" fillId="0" borderId="16" xfId="0" applyBorder="1"/>
    <xf numFmtId="0" fontId="30" fillId="7" borderId="31"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31" fillId="7" borderId="39"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13" fillId="0" borderId="0" xfId="0" applyFont="1" applyAlignment="1">
      <alignment vertical="center"/>
    </xf>
    <xf numFmtId="0" fontId="2" fillId="2" borderId="19" xfId="0" applyFont="1" applyFill="1" applyBorder="1" applyAlignment="1">
      <alignment vertical="center"/>
    </xf>
    <xf numFmtId="0" fontId="3" fillId="10" borderId="1" xfId="0" applyFont="1" applyFill="1" applyBorder="1" applyAlignment="1">
      <alignment vertical="top"/>
    </xf>
    <xf numFmtId="0" fontId="3" fillId="10" borderId="12" xfId="0" applyFont="1" applyFill="1" applyBorder="1" applyAlignment="1">
      <alignment vertical="top"/>
    </xf>
    <xf numFmtId="0" fontId="16" fillId="10" borderId="19" xfId="0" applyFont="1" applyFill="1" applyBorder="1" applyAlignment="1">
      <alignment vertical="center"/>
    </xf>
    <xf numFmtId="0" fontId="16" fillId="10" borderId="29" xfId="0" applyFont="1" applyFill="1" applyBorder="1" applyAlignment="1">
      <alignment vertical="center"/>
    </xf>
    <xf numFmtId="0" fontId="3" fillId="7" borderId="15" xfId="0" applyFont="1" applyFill="1" applyBorder="1" applyAlignment="1">
      <alignment vertical="center"/>
    </xf>
    <xf numFmtId="0" fontId="3" fillId="7" borderId="26" xfId="0" applyFont="1" applyFill="1" applyBorder="1" applyAlignment="1">
      <alignment vertical="center"/>
    </xf>
    <xf numFmtId="0" fontId="5" fillId="7" borderId="27" xfId="0" applyFont="1" applyFill="1" applyBorder="1" applyAlignment="1">
      <alignment horizontal="right" vertical="center"/>
    </xf>
    <xf numFmtId="168" fontId="8" fillId="7" borderId="18" xfId="0" applyNumberFormat="1" applyFont="1" applyFill="1" applyBorder="1" applyAlignment="1">
      <alignment horizontal="right" vertical="center"/>
    </xf>
    <xf numFmtId="168" fontId="8" fillId="7" borderId="15" xfId="0" applyNumberFormat="1" applyFont="1" applyFill="1" applyBorder="1" applyAlignment="1">
      <alignment horizontal="right" vertical="center"/>
    </xf>
    <xf numFmtId="0" fontId="3" fillId="7" borderId="27" xfId="0" applyFont="1" applyFill="1" applyBorder="1" applyAlignment="1">
      <alignment vertical="center"/>
    </xf>
    <xf numFmtId="0" fontId="3" fillId="7" borderId="18" xfId="0" applyFont="1" applyFill="1" applyBorder="1" applyAlignment="1">
      <alignment vertical="center"/>
    </xf>
    <xf numFmtId="0" fontId="3" fillId="7" borderId="1" xfId="0" applyFont="1" applyFill="1" applyBorder="1" applyAlignment="1">
      <alignment vertical="center"/>
    </xf>
    <xf numFmtId="0" fontId="5" fillId="7" borderId="12" xfId="0" applyFont="1" applyFill="1" applyBorder="1" applyAlignment="1">
      <alignment horizontal="right" vertical="center"/>
    </xf>
    <xf numFmtId="168" fontId="8" fillId="7" borderId="13" xfId="0" applyNumberFormat="1" applyFont="1" applyFill="1" applyBorder="1" applyAlignment="1">
      <alignment horizontal="right" vertical="center"/>
    </xf>
    <xf numFmtId="0" fontId="16" fillId="10" borderId="26" xfId="0" applyFont="1" applyFill="1" applyBorder="1" applyAlignment="1">
      <alignment vertical="center"/>
    </xf>
    <xf numFmtId="0" fontId="16" fillId="10" borderId="27" xfId="0" applyFont="1" applyFill="1" applyBorder="1" applyAlignment="1">
      <alignment vertical="center"/>
    </xf>
    <xf numFmtId="0" fontId="3" fillId="10" borderId="1" xfId="0" applyFont="1" applyFill="1" applyBorder="1" applyAlignment="1">
      <alignment vertical="center"/>
    </xf>
    <xf numFmtId="0" fontId="3" fillId="10" borderId="12" xfId="0" applyFont="1" applyFill="1" applyBorder="1" applyAlignment="1">
      <alignment vertical="center"/>
    </xf>
    <xf numFmtId="0" fontId="0" fillId="7" borderId="16" xfId="0" applyFill="1" applyBorder="1"/>
    <xf numFmtId="0" fontId="0" fillId="7" borderId="16" xfId="0" applyFill="1" applyBorder="1" applyAlignment="1">
      <alignment vertical="center"/>
    </xf>
    <xf numFmtId="0" fontId="0" fillId="0" borderId="0" xfId="0" applyAlignment="1">
      <alignment horizontal="center" vertical="top" wrapText="1"/>
    </xf>
    <xf numFmtId="0" fontId="24" fillId="0" borderId="0" xfId="0" applyFont="1" applyAlignment="1">
      <alignment vertical="top" wrapText="1"/>
    </xf>
    <xf numFmtId="0" fontId="22" fillId="0" borderId="19" xfId="0" applyFont="1" applyBorder="1"/>
    <xf numFmtId="169" fontId="0" fillId="7" borderId="16" xfId="0" applyNumberFormat="1" applyFill="1" applyBorder="1" applyAlignment="1">
      <alignment vertical="center"/>
    </xf>
    <xf numFmtId="169" fontId="0" fillId="0" borderId="0" xfId="0" applyNumberFormat="1" applyAlignment="1">
      <alignment vertical="center"/>
    </xf>
    <xf numFmtId="169" fontId="0" fillId="0" borderId="43" xfId="0" applyNumberFormat="1" applyBorder="1" applyAlignment="1">
      <alignment vertical="center"/>
    </xf>
    <xf numFmtId="170" fontId="0" fillId="7" borderId="16" xfId="0" applyNumberFormat="1" applyFill="1" applyBorder="1" applyAlignment="1">
      <alignment vertical="center"/>
    </xf>
    <xf numFmtId="170" fontId="0" fillId="0" borderId="0" xfId="0" applyNumberFormat="1" applyAlignment="1">
      <alignment vertical="center"/>
    </xf>
    <xf numFmtId="170" fontId="0" fillId="0" borderId="43" xfId="0" applyNumberFormat="1" applyBorder="1" applyAlignment="1">
      <alignment vertical="center"/>
    </xf>
    <xf numFmtId="0" fontId="33" fillId="7" borderId="3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right" vertical="center"/>
    </xf>
    <xf numFmtId="168" fontId="0" fillId="0" borderId="0" xfId="0" applyNumberFormat="1" applyAlignment="1">
      <alignment horizontal="center" vertical="center"/>
    </xf>
    <xf numFmtId="0" fontId="0" fillId="0" borderId="1" xfId="0" applyBorder="1" applyAlignment="1">
      <alignment horizontal="right" vertical="center"/>
    </xf>
    <xf numFmtId="0" fontId="8" fillId="0" borderId="0" xfId="0" applyFont="1" applyAlignment="1">
      <alignment horizontal="right" vertical="center" wrapText="1"/>
    </xf>
    <xf numFmtId="0" fontId="8" fillId="0" borderId="0" xfId="0" quotePrefix="1" applyFont="1" applyAlignment="1">
      <alignment horizontal="right" vertical="center" wrapText="1"/>
    </xf>
    <xf numFmtId="0" fontId="0" fillId="0" borderId="0" xfId="0" applyAlignment="1">
      <alignment horizontal="left" vertical="top" wrapText="1"/>
    </xf>
    <xf numFmtId="0" fontId="33" fillId="7" borderId="13" xfId="0" applyFont="1" applyFill="1" applyBorder="1" applyAlignment="1">
      <alignment horizontal="center" vertical="center" wrapText="1"/>
    </xf>
    <xf numFmtId="168" fontId="3" fillId="4" borderId="16" xfId="0" applyNumberFormat="1" applyFont="1" applyFill="1" applyBorder="1" applyAlignment="1">
      <alignment horizontal="right" vertical="center"/>
    </xf>
    <xf numFmtId="0" fontId="0" fillId="0" borderId="28" xfId="0" applyBorder="1" applyAlignment="1">
      <alignment vertical="top" wrapText="1"/>
    </xf>
    <xf numFmtId="0" fontId="0" fillId="0" borderId="19" xfId="0" applyBorder="1" applyAlignment="1">
      <alignment vertical="top" wrapText="1"/>
    </xf>
    <xf numFmtId="0" fontId="0" fillId="0" borderId="30" xfId="0" applyBorder="1" applyAlignment="1">
      <alignment vertical="top"/>
    </xf>
    <xf numFmtId="0" fontId="1" fillId="0" borderId="30" xfId="0" applyFont="1" applyBorder="1" applyAlignment="1">
      <alignment vertical="center"/>
    </xf>
    <xf numFmtId="0" fontId="23" fillId="0" borderId="0" xfId="0" applyFont="1" applyAlignment="1">
      <alignment vertical="center"/>
    </xf>
    <xf numFmtId="0" fontId="29" fillId="0" borderId="30" xfId="0" applyFont="1" applyBorder="1" applyAlignment="1">
      <alignment vertical="top"/>
    </xf>
    <xf numFmtId="0" fontId="25" fillId="0" borderId="0" xfId="0" applyFont="1" applyAlignment="1">
      <alignment horizontal="left" vertical="center"/>
    </xf>
    <xf numFmtId="0" fontId="27" fillId="0" borderId="0" xfId="2" applyFill="1" applyBorder="1" applyAlignment="1" applyProtection="1">
      <alignment vertical="center"/>
    </xf>
    <xf numFmtId="171" fontId="8" fillId="4" borderId="16" xfId="0" applyNumberFormat="1" applyFont="1" applyFill="1" applyBorder="1" applyAlignment="1" applyProtection="1">
      <alignment vertical="top" wrapText="1"/>
      <protection locked="0"/>
    </xf>
    <xf numFmtId="169" fontId="0" fillId="0" borderId="16" xfId="0" applyNumberFormat="1" applyBorder="1" applyProtection="1">
      <protection locked="0"/>
    </xf>
    <xf numFmtId="170" fontId="0" fillId="0" borderId="16" xfId="0" applyNumberFormat="1" applyBorder="1" applyProtection="1">
      <protection locked="0"/>
    </xf>
    <xf numFmtId="169" fontId="0" fillId="8" borderId="16" xfId="0" applyNumberFormat="1" applyFill="1" applyBorder="1" applyAlignment="1" applyProtection="1">
      <alignment vertical="top" wrapText="1"/>
      <protection locked="0"/>
    </xf>
    <xf numFmtId="0" fontId="34" fillId="12" borderId="16" xfId="0" applyFont="1" applyFill="1" applyBorder="1" applyAlignment="1">
      <alignment vertical="top" wrapText="1"/>
    </xf>
    <xf numFmtId="0" fontId="0" fillId="0" borderId="33" xfId="0" applyBorder="1" applyAlignment="1">
      <alignment horizontal="right" vertical="top" wrapText="1"/>
    </xf>
    <xf numFmtId="0" fontId="34" fillId="0" borderId="16" xfId="0" applyFont="1" applyBorder="1" applyAlignment="1">
      <alignment vertical="top" wrapText="1"/>
    </xf>
    <xf numFmtId="0" fontId="8" fillId="0" borderId="16" xfId="0" applyFont="1" applyBorder="1" applyAlignment="1">
      <alignment horizontal="left" vertical="top" wrapText="1"/>
    </xf>
    <xf numFmtId="0" fontId="8" fillId="0" borderId="16" xfId="0" applyFont="1" applyBorder="1" applyAlignment="1">
      <alignment vertical="top" wrapText="1"/>
    </xf>
    <xf numFmtId="171" fontId="8" fillId="0" borderId="16" xfId="0" applyNumberFormat="1" applyFont="1" applyBorder="1" applyAlignment="1">
      <alignment vertical="top" wrapText="1"/>
    </xf>
    <xf numFmtId="168" fontId="8" fillId="0" borderId="16" xfId="0" applyNumberFormat="1" applyFont="1" applyBorder="1" applyAlignment="1">
      <alignment horizontal="right" vertical="top" wrapText="1"/>
    </xf>
    <xf numFmtId="166" fontId="8" fillId="0" borderId="16" xfId="0" applyNumberFormat="1" applyFont="1" applyBorder="1" applyAlignment="1">
      <alignment horizontal="left" vertical="top" wrapText="1"/>
    </xf>
    <xf numFmtId="0" fontId="8" fillId="0" borderId="15" xfId="0" applyFont="1" applyBorder="1" applyAlignment="1">
      <alignment vertical="top" wrapText="1"/>
    </xf>
    <xf numFmtId="0" fontId="0" fillId="4" borderId="33" xfId="0" applyFill="1" applyBorder="1" applyAlignment="1" applyProtection="1">
      <alignment horizontal="right" vertical="top" wrapText="1"/>
      <protection locked="0"/>
    </xf>
    <xf numFmtId="0" fontId="5" fillId="4" borderId="15" xfId="0" applyFont="1" applyFill="1" applyBorder="1" applyAlignment="1" applyProtection="1">
      <alignment vertical="top" wrapText="1"/>
      <protection locked="0"/>
    </xf>
    <xf numFmtId="0" fontId="25" fillId="11" borderId="16" xfId="0" applyFont="1" applyFill="1" applyBorder="1" applyAlignment="1" applyProtection="1">
      <alignment vertical="top" wrapText="1"/>
      <protection locked="0"/>
    </xf>
    <xf numFmtId="0" fontId="25" fillId="8" borderId="16" xfId="0" applyFont="1" applyFill="1" applyBorder="1" applyAlignment="1" applyProtection="1">
      <alignment vertical="top" wrapText="1"/>
      <protection locked="0"/>
    </xf>
    <xf numFmtId="0" fontId="25" fillId="0" borderId="16" xfId="0" applyFont="1" applyBorder="1" applyAlignment="1" applyProtection="1">
      <alignment vertical="top" wrapText="1"/>
      <protection locked="0"/>
    </xf>
    <xf numFmtId="169" fontId="0" fillId="0" borderId="16" xfId="0" applyNumberFormat="1" applyBorder="1" applyAlignment="1" applyProtection="1">
      <alignment vertical="top" wrapText="1"/>
      <protection locked="0"/>
    </xf>
    <xf numFmtId="0" fontId="25" fillId="11" borderId="16" xfId="0" applyFont="1" applyFill="1" applyBorder="1" applyAlignment="1" applyProtection="1">
      <alignment horizontal="left" vertical="top" wrapText="1"/>
      <protection locked="0"/>
    </xf>
    <xf numFmtId="0" fontId="0" fillId="0" borderId="0" xfId="0" applyAlignment="1" applyProtection="1">
      <alignment horizontal="left" vertical="center"/>
      <protection locked="0"/>
    </xf>
    <xf numFmtId="0" fontId="5" fillId="4" borderId="16" xfId="0" applyFont="1" applyFill="1" applyBorder="1" applyAlignment="1" applyProtection="1">
      <alignment vertical="top" wrapText="1"/>
      <protection locked="0"/>
    </xf>
    <xf numFmtId="0" fontId="2"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13" fillId="0" borderId="0" xfId="0" applyFont="1" applyAlignment="1">
      <alignment vertical="center" wrapText="1"/>
    </xf>
    <xf numFmtId="0" fontId="0" fillId="0" borderId="0" xfId="0" applyAlignment="1">
      <alignment horizontal="left"/>
    </xf>
    <xf numFmtId="0" fontId="3" fillId="0" borderId="0" xfId="0" applyFont="1" applyAlignment="1">
      <alignment horizontal="left"/>
    </xf>
    <xf numFmtId="0" fontId="0" fillId="0" borderId="0" xfId="0" applyAlignment="1">
      <alignment vertical="center" wrapText="1"/>
    </xf>
    <xf numFmtId="0" fontId="19" fillId="0" borderId="0" xfId="0" applyFont="1" applyAlignment="1">
      <alignment horizontal="left"/>
    </xf>
    <xf numFmtId="0" fontId="2" fillId="2" borderId="28" xfId="0" applyFont="1" applyFill="1" applyBorder="1" applyAlignment="1">
      <alignment horizontal="left" vertical="center"/>
    </xf>
    <xf numFmtId="0" fontId="2" fillId="2" borderId="19"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1" xfId="0" applyFont="1" applyFill="1" applyBorder="1" applyAlignment="1">
      <alignment horizontal="left" vertical="center"/>
    </xf>
    <xf numFmtId="0" fontId="0" fillId="0" borderId="0" xfId="0"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center"/>
    </xf>
    <xf numFmtId="0" fontId="0" fillId="4" borderId="15"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32"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25" fillId="0" borderId="0" xfId="0" applyFont="1" applyAlignment="1">
      <alignment horizontal="left" vertical="center"/>
    </xf>
    <xf numFmtId="0" fontId="24" fillId="4" borderId="28" xfId="0" applyFont="1" applyFill="1" applyBorder="1" applyAlignment="1" applyProtection="1">
      <alignment horizontal="left" vertical="top" wrapText="1"/>
      <protection locked="0"/>
    </xf>
    <xf numFmtId="0" fontId="24" fillId="4" borderId="19" xfId="0" applyFont="1" applyFill="1" applyBorder="1" applyAlignment="1" applyProtection="1">
      <alignment horizontal="left" vertical="top" wrapText="1"/>
      <protection locked="0"/>
    </xf>
    <xf numFmtId="0" fontId="24" fillId="4" borderId="29" xfId="0" applyFont="1" applyFill="1" applyBorder="1" applyAlignment="1" applyProtection="1">
      <alignment horizontal="left" vertical="top" wrapText="1"/>
      <protection locked="0"/>
    </xf>
    <xf numFmtId="0" fontId="24" fillId="4" borderId="30" xfId="0" applyFont="1" applyFill="1" applyBorder="1" applyAlignment="1" applyProtection="1">
      <alignment horizontal="left" vertical="top" wrapText="1"/>
      <protection locked="0"/>
    </xf>
    <xf numFmtId="0" fontId="24" fillId="4" borderId="0" xfId="0" applyFont="1" applyFill="1" applyAlignment="1" applyProtection="1">
      <alignment horizontal="left" vertical="top" wrapText="1"/>
      <protection locked="0"/>
    </xf>
    <xf numFmtId="0" fontId="24" fillId="4" borderId="32" xfId="0" applyFont="1" applyFill="1" applyBorder="1" applyAlignment="1" applyProtection="1">
      <alignment horizontal="left" vertical="top" wrapText="1"/>
      <protection locked="0"/>
    </xf>
    <xf numFmtId="0" fontId="24" fillId="4" borderId="18" xfId="0" applyFont="1" applyFill="1" applyBorder="1" applyAlignment="1" applyProtection="1">
      <alignment horizontal="left" vertical="top" wrapText="1"/>
      <protection locked="0"/>
    </xf>
    <xf numFmtId="0" fontId="24" fillId="4" borderId="1" xfId="0" applyFont="1" applyFill="1" applyBorder="1" applyAlignment="1" applyProtection="1">
      <alignment horizontal="left" vertical="top" wrapText="1"/>
      <protection locked="0"/>
    </xf>
    <xf numFmtId="0" fontId="24" fillId="4" borderId="12" xfId="0" applyFont="1" applyFill="1" applyBorder="1" applyAlignment="1" applyProtection="1">
      <alignment horizontal="left" vertical="top" wrapText="1"/>
      <protection locked="0"/>
    </xf>
    <xf numFmtId="0" fontId="26" fillId="0" borderId="0" xfId="0" applyFont="1" applyAlignment="1">
      <alignment horizontal="left" vertical="top" wrapText="1"/>
    </xf>
    <xf numFmtId="0" fontId="16" fillId="10" borderId="28" xfId="0" applyFont="1" applyFill="1" applyBorder="1" applyAlignment="1">
      <alignment horizontal="left" vertical="center"/>
    </xf>
    <xf numFmtId="0" fontId="16" fillId="10" borderId="19" xfId="0" applyFont="1" applyFill="1" applyBorder="1" applyAlignment="1">
      <alignment horizontal="left" vertical="center"/>
    </xf>
    <xf numFmtId="168" fontId="8" fillId="4" borderId="33" xfId="0" applyNumberFormat="1" applyFont="1" applyFill="1" applyBorder="1" applyAlignment="1" applyProtection="1">
      <alignment horizontal="center" vertical="center"/>
      <protection locked="0"/>
    </xf>
    <xf numFmtId="168" fontId="8" fillId="4" borderId="13" xfId="0" applyNumberFormat="1"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1" xfId="0" applyFont="1" applyBorder="1" applyAlignment="1">
      <alignment horizontal="left" vertical="center" wrapText="1"/>
    </xf>
    <xf numFmtId="0" fontId="3" fillId="0" borderId="30" xfId="0" applyFont="1" applyBorder="1" applyAlignment="1">
      <alignment horizontal="left" vertical="center"/>
    </xf>
    <xf numFmtId="0" fontId="3" fillId="0" borderId="0" xfId="0" applyFont="1" applyAlignment="1">
      <alignment horizontal="left" vertical="center"/>
    </xf>
    <xf numFmtId="0" fontId="3" fillId="5" borderId="15" xfId="0" applyFont="1" applyFill="1" applyBorder="1" applyAlignment="1">
      <alignment horizontal="right" vertical="center"/>
    </xf>
    <xf numFmtId="0" fontId="3" fillId="5" borderId="26" xfId="0" applyFont="1" applyFill="1" applyBorder="1" applyAlignment="1">
      <alignment horizontal="right" vertical="center"/>
    </xf>
    <xf numFmtId="0" fontId="3" fillId="5" borderId="27" xfId="0" applyFont="1" applyFill="1" applyBorder="1" applyAlignment="1">
      <alignment horizontal="right" vertical="center"/>
    </xf>
    <xf numFmtId="0" fontId="28" fillId="7" borderId="40"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1" fillId="7" borderId="28" xfId="0" applyFont="1" applyFill="1" applyBorder="1" applyAlignment="1">
      <alignment horizontal="center" vertical="center" wrapText="1"/>
    </xf>
    <xf numFmtId="0" fontId="31" fillId="7" borderId="29" xfId="0" applyFont="1" applyFill="1" applyBorder="1" applyAlignment="1">
      <alignment horizontal="center" vertical="center" wrapText="1"/>
    </xf>
    <xf numFmtId="166" fontId="3" fillId="6" borderId="16" xfId="0" applyNumberFormat="1" applyFont="1" applyFill="1" applyBorder="1" applyAlignment="1">
      <alignment horizontal="center" vertical="center"/>
    </xf>
    <xf numFmtId="0" fontId="8" fillId="4" borderId="16" xfId="0" applyFont="1" applyFill="1" applyBorder="1" applyAlignment="1" applyProtection="1">
      <alignment horizontal="center" vertical="center" wrapText="1"/>
      <protection locked="0"/>
    </xf>
    <xf numFmtId="0" fontId="3" fillId="5" borderId="16" xfId="0" applyFont="1" applyFill="1" applyBorder="1" applyAlignment="1">
      <alignment horizontal="center" vertical="center" wrapText="1"/>
    </xf>
    <xf numFmtId="0" fontId="3" fillId="10" borderId="18" xfId="0" applyFont="1" applyFill="1" applyBorder="1" applyAlignment="1">
      <alignment horizontal="left" vertical="top"/>
    </xf>
    <xf numFmtId="0" fontId="3" fillId="10" borderId="1" xfId="0" applyFont="1" applyFill="1" applyBorder="1" applyAlignment="1">
      <alignment horizontal="left" vertical="top"/>
    </xf>
    <xf numFmtId="0" fontId="16" fillId="10" borderId="15" xfId="0" applyFont="1" applyFill="1" applyBorder="1" applyAlignment="1">
      <alignment horizontal="left" vertical="center"/>
    </xf>
    <xf numFmtId="0" fontId="16" fillId="10" borderId="26" xfId="0" applyFont="1" applyFill="1" applyBorder="1" applyAlignment="1">
      <alignment horizontal="left" vertical="center"/>
    </xf>
    <xf numFmtId="0" fontId="28" fillId="7" borderId="42"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3" fillId="6" borderId="15" xfId="0" applyFont="1" applyFill="1" applyBorder="1" applyAlignment="1">
      <alignment horizontal="right" vertical="center"/>
    </xf>
    <xf numFmtId="0" fontId="3" fillId="6" borderId="26" xfId="0" applyFont="1" applyFill="1" applyBorder="1" applyAlignment="1">
      <alignment horizontal="right" vertical="center"/>
    </xf>
    <xf numFmtId="0" fontId="3" fillId="6" borderId="27" xfId="0" applyFont="1" applyFill="1" applyBorder="1" applyAlignment="1">
      <alignment horizontal="righ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0" fillId="0" borderId="0" xfId="0" applyAlignment="1">
      <alignment horizontal="justify" vertical="top"/>
    </xf>
    <xf numFmtId="0" fontId="3" fillId="3" borderId="1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0" fillId="0" borderId="0" xfId="0" applyAlignment="1">
      <alignment horizontal="justify" vertical="top" wrapText="1"/>
    </xf>
    <xf numFmtId="0" fontId="8" fillId="0" borderId="0" xfId="0" applyFont="1" applyAlignment="1">
      <alignment horizontal="justify" vertical="top" wrapText="1"/>
    </xf>
    <xf numFmtId="0" fontId="3" fillId="5" borderId="15" xfId="0" applyFont="1" applyFill="1" applyBorder="1" applyAlignment="1">
      <alignment horizontal="left" vertical="center" wrapText="1"/>
    </xf>
    <xf numFmtId="0" fontId="0" fillId="0" borderId="27" xfId="0" applyBorder="1" applyAlignment="1">
      <alignment horizontal="left" vertical="center" wrapText="1"/>
    </xf>
    <xf numFmtId="11" fontId="3" fillId="0" borderId="2" xfId="0" applyNumberFormat="1" applyFont="1" applyBorder="1" applyAlignment="1">
      <alignment horizontal="center" vertical="center" wrapText="1"/>
    </xf>
    <xf numFmtId="0" fontId="0" fillId="0" borderId="4"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17" xfId="0" applyFont="1" applyBorder="1" applyAlignment="1">
      <alignment horizontal="left" vertical="top" wrapText="1"/>
    </xf>
    <xf numFmtId="0" fontId="0" fillId="0" borderId="27" xfId="0" applyBorder="1" applyAlignment="1">
      <alignment vertical="center" wrapText="1"/>
    </xf>
    <xf numFmtId="0" fontId="5" fillId="0" borderId="10" xfId="0" applyFont="1" applyBorder="1" applyAlignment="1">
      <alignment horizontal="center" vertical="center" wrapText="1"/>
    </xf>
    <xf numFmtId="0" fontId="0" fillId="0" borderId="38" xfId="0" applyBorder="1" applyAlignment="1">
      <alignment horizontal="center" vertical="center" wrapText="1"/>
    </xf>
    <xf numFmtId="0" fontId="0" fillId="0" borderId="29" xfId="0" applyBorder="1" applyAlignment="1">
      <alignment horizontal="left" vertical="center" wrapText="1"/>
    </xf>
    <xf numFmtId="0" fontId="0" fillId="4" borderId="28"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17" fontId="0" fillId="4" borderId="15" xfId="0" applyNumberFormat="1" applyFill="1" applyBorder="1" applyAlignment="1" applyProtection="1">
      <alignment horizontal="center" vertical="top"/>
      <protection locked="0"/>
    </xf>
    <xf numFmtId="17" fontId="0" fillId="4" borderId="26" xfId="0" applyNumberFormat="1" applyFill="1" applyBorder="1" applyAlignment="1" applyProtection="1">
      <alignment horizontal="center" vertical="top"/>
      <protection locked="0"/>
    </xf>
    <xf numFmtId="17" fontId="0" fillId="4" borderId="27" xfId="0" applyNumberFormat="1" applyFill="1" applyBorder="1" applyAlignment="1" applyProtection="1">
      <alignment horizontal="center" vertical="top"/>
      <protection locked="0"/>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3" fillId="3" borderId="14" xfId="0" applyFont="1" applyFill="1" applyBorder="1" applyAlignment="1">
      <alignment vertical="top" wrapText="1"/>
    </xf>
    <xf numFmtId="0" fontId="3" fillId="3" borderId="11" xfId="0" applyFont="1" applyFill="1" applyBorder="1" applyAlignment="1">
      <alignment vertical="top" wrapText="1"/>
    </xf>
    <xf numFmtId="0" fontId="3" fillId="3" borderId="17" xfId="0" applyFont="1" applyFill="1" applyBorder="1" applyAlignment="1">
      <alignment vertical="top" wrapText="1"/>
    </xf>
    <xf numFmtId="0" fontId="8" fillId="0" borderId="0" xfId="0" applyFont="1" applyAlignment="1">
      <alignment horizontal="left" vertical="top" wrapText="1"/>
    </xf>
    <xf numFmtId="0" fontId="2" fillId="2" borderId="0" xfId="0" applyFont="1" applyFill="1" applyAlignment="1">
      <alignment horizontal="left" vertical="top"/>
    </xf>
    <xf numFmtId="0" fontId="0" fillId="0" borderId="0" xfId="0" applyAlignment="1">
      <alignment horizontal="left" vertical="top"/>
    </xf>
    <xf numFmtId="0" fontId="0" fillId="4" borderId="1" xfId="0" applyFill="1" applyBorder="1" applyAlignment="1" applyProtection="1">
      <alignment horizontal="left" vertical="top"/>
      <protection locked="0"/>
    </xf>
    <xf numFmtId="164" fontId="3" fillId="0" borderId="16" xfId="0" applyNumberFormat="1" applyFont="1" applyBorder="1" applyAlignment="1">
      <alignment horizontal="left" vertical="center"/>
    </xf>
    <xf numFmtId="0" fontId="5" fillId="0" borderId="16" xfId="0" applyFont="1" applyBorder="1" applyAlignment="1">
      <alignment horizontal="center" vertical="center" wrapText="1"/>
    </xf>
    <xf numFmtId="0" fontId="9" fillId="4" borderId="15" xfId="0" applyFont="1" applyFill="1" applyBorder="1" applyAlignment="1" applyProtection="1">
      <alignment horizontal="left" vertical="center" wrapText="1"/>
      <protection locked="0"/>
    </xf>
    <xf numFmtId="0" fontId="9" fillId="4" borderId="27" xfId="0" applyFont="1" applyFill="1" applyBorder="1" applyAlignment="1" applyProtection="1">
      <alignment horizontal="left" vertical="center" wrapText="1"/>
      <protection locked="0"/>
    </xf>
    <xf numFmtId="0" fontId="3" fillId="2" borderId="15" xfId="0" applyFont="1" applyFill="1" applyBorder="1" applyAlignment="1">
      <alignment horizontal="left" vertical="center" wrapText="1"/>
    </xf>
    <xf numFmtId="0" fontId="0" fillId="2" borderId="27" xfId="0" applyFill="1" applyBorder="1" applyAlignment="1">
      <alignment horizontal="left" vertical="center" wrapText="1"/>
    </xf>
    <xf numFmtId="0" fontId="3" fillId="0" borderId="20" xfId="0" applyFont="1" applyBorder="1" applyAlignment="1">
      <alignment horizontal="center" vertical="center" wrapText="1"/>
    </xf>
    <xf numFmtId="0" fontId="3" fillId="2" borderId="27" xfId="0" applyFont="1" applyFill="1" applyBorder="1" applyAlignment="1">
      <alignment horizontal="left" vertical="center" wrapText="1"/>
    </xf>
    <xf numFmtId="0" fontId="9" fillId="0" borderId="23" xfId="0" applyFont="1" applyBorder="1" applyAlignment="1">
      <alignment vertical="top"/>
    </xf>
    <xf numFmtId="0" fontId="9" fillId="0" borderId="1" xfId="0" applyFont="1" applyBorder="1" applyAlignment="1">
      <alignment vertical="top"/>
    </xf>
    <xf numFmtId="0" fontId="0" fillId="4" borderId="21" xfId="0" applyFill="1" applyBorder="1" applyAlignment="1" applyProtection="1">
      <alignment horizontal="left" vertical="top" wrapText="1"/>
      <protection locked="0"/>
    </xf>
    <xf numFmtId="0" fontId="0" fillId="4" borderId="22"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locked="0"/>
    </xf>
    <xf numFmtId="0" fontId="8" fillId="4" borderId="22"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6"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4" borderId="24" xfId="0" applyFont="1" applyFill="1" applyBorder="1" applyAlignment="1" applyProtection="1">
      <alignment horizontal="left" vertical="top" wrapText="1"/>
      <protection locked="0"/>
    </xf>
    <xf numFmtId="0" fontId="9" fillId="0" borderId="23" xfId="0" applyFont="1" applyBorder="1" applyAlignment="1">
      <alignment vertical="top" wrapText="1"/>
    </xf>
    <xf numFmtId="0" fontId="9" fillId="0" borderId="1" xfId="0" applyFont="1" applyBorder="1" applyAlignment="1">
      <alignment vertical="top" wrapText="1"/>
    </xf>
    <xf numFmtId="0" fontId="9" fillId="0" borderId="24" xfId="0" applyFont="1" applyBorder="1" applyAlignment="1">
      <alignment vertical="top" wrapText="1"/>
    </xf>
  </cellXfs>
  <cellStyles count="3">
    <cellStyle name="Currency" xfId="1" builtinId="4"/>
    <cellStyle name="Hyperlink" xfId="2" builtinId="8"/>
    <cellStyle name="Normal" xfId="0" builtinId="0"/>
  </cellStyles>
  <dxfs count="49">
    <dxf>
      <font>
        <b/>
        <i/>
        <color theme="1" tint="0.499984740745262"/>
      </font>
    </dxf>
    <dxf>
      <font>
        <b/>
        <i/>
        <color theme="1" tint="0.499984740745262"/>
      </font>
    </dxf>
    <dxf>
      <fill>
        <patternFill>
          <bgColor rgb="FFCCFFFF"/>
        </patternFill>
      </fill>
    </dxf>
    <dxf>
      <fill>
        <patternFill>
          <bgColor rgb="FFCCFFFF"/>
        </patternFill>
      </fill>
    </dxf>
    <dxf>
      <font>
        <b/>
        <i/>
        <color theme="1" tint="0.499984740745262"/>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strike val="0"/>
        <color theme="1" tint="0.499984740745262"/>
      </font>
      <fill>
        <patternFill patternType="solid">
          <bgColor rgb="FF47FFFF"/>
        </patternFill>
      </fill>
    </dxf>
    <dxf>
      <font>
        <b val="0"/>
        <i/>
        <color rgb="FFFF0000"/>
      </font>
    </dxf>
    <dxf>
      <numFmt numFmtId="169" formatCode="#,##0.0;\(#,##0.0\);&quot;-&quot;"/>
      <fill>
        <patternFill patternType="solid">
          <fgColor indexed="64"/>
          <bgColor theme="2" tint="-9.9978637043366805E-2"/>
        </patternFill>
      </fill>
      <alignment vertical="top" textRotation="0" wrapText="1" indent="0" justifyLastLine="0" shrinkToFit="0" readingOrder="0"/>
      <border outline="0">
        <left style="thin">
          <color indexed="64"/>
        </left>
      </border>
      <protection locked="0" hidden="0"/>
    </dxf>
    <dxf>
      <font>
        <b/>
        <strike val="0"/>
        <outline val="0"/>
        <shadow val="0"/>
        <u val="none"/>
        <vertAlign val="baseline"/>
        <sz val="11"/>
        <color rgb="FFFF0000"/>
        <name val="Calibri"/>
        <family val="2"/>
        <scheme val="minor"/>
      </font>
      <numFmt numFmtId="0" formatCode="General"/>
      <fill>
        <patternFill patternType="solid">
          <fgColor indexed="64"/>
          <bgColor rgb="FFD0CECE"/>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numFmt numFmtId="169" formatCode="#,##0.0;\(#,##0.0\);&quot;-&quot;"/>
      <fill>
        <patternFill patternType="solid">
          <fgColor indexed="64"/>
          <bgColor theme="2" tint="-9.9978637043366805E-2"/>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rgb="FFFF0000"/>
        <name val="Calibri"/>
        <family val="2"/>
        <scheme val="minor"/>
      </font>
      <numFmt numFmtId="0" formatCode="General"/>
      <fill>
        <patternFill patternType="solid">
          <fgColor indexed="64"/>
          <bgColor theme="2" tint="-9.9978637043366805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right style="thin">
          <color indexed="64"/>
        </right>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0C0C0"/>
      <color rgb="FFCC66FF"/>
      <color rgb="FFCCFFFF"/>
      <color rgb="FFF1A74D"/>
      <color rgb="FFD0CECE"/>
      <color rgb="FF47FFFF"/>
      <color rgb="FF81FFFF"/>
      <color rgb="FFED911D"/>
      <color rgb="FFED7D31"/>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3D7B6A-2ADD-4655-97C6-D403FE3F5335}" name="AnnexA1" displayName="AnnexA1" ref="A20:P38" totalsRowShown="0" headerRowDxfId="48" dataDxfId="47" tableBorderDxfId="46">
  <autoFilter ref="A20:P38" xr:uid="{AB3D7B6A-2ADD-4655-97C6-D403FE3F5335}"/>
  <tableColumns count="16">
    <tableColumn id="12" xr3:uid="{5CD0B303-2363-4F25-8F54-C3C2DB6AE4F1}" name="S/N" dataDxfId="45">
      <calculatedColumnFormula>IF(AnnexA1[[#This Row],[Donor''s Name]]="For new lines, please insert before this row","",IF(AnnexA1[[#This Row],[Donor''s Name]]=AnnexA1[[#This Row],[Donor Type ]],"",ROW(AnnexA1[[#This Row],[Donor''s Name]])-ROW(AnnexA1[[#Headers],[S/N]])))</calculatedColumnFormula>
    </tableColumn>
    <tableColumn id="1" xr3:uid="{6E860C31-4131-4C4B-82D8-3E3C3B330B4D}" name="Donor's Name" dataDxfId="44"/>
    <tableColumn id="3" xr3:uid="{EC080CBA-84D7-4D95-8E6D-E27ACF676644}" name="Donor Type " dataDxfId="43">
      <calculatedColumnFormula>"_pls_select"</calculatedColumnFormula>
    </tableColumn>
    <tableColumn id="2" xr3:uid="{715F6570-701D-4E82-9FA8-1FA6371DF0BD}" name="For Donor Type _x000a_Corporate/Foundation only, UEN in full (max 10 char)" dataDxfId="42"/>
    <tableColumn id="4" xr3:uid="{14F4282E-C238-429C-B035-D51DE50F7BDD}" name="Donor Profile" dataDxfId="41">
      <calculatedColumnFormula>"_pls_select"</calculatedColumnFormula>
    </tableColumn>
    <tableColumn id="5" xr3:uid="{DF69A011-376F-4EA7-9440-36D169E35B5E}" name="TDR _x000a_issued" dataDxfId="40">
      <calculatedColumnFormula>"_pls_select"</calculatedColumnFormula>
    </tableColumn>
    <tableColumn id="6" xr3:uid="{5FD8F835-914F-41D9-9810-51A6DB61EA93}" name="Date Received _x000a_into Bank Acct" dataDxfId="39"/>
    <tableColumn id="7" xr3:uid="{91F80C3D-DF44-44CE-8B01-58C2D865B471}" name="Amount (S$)" dataDxfId="38"/>
    <tableColumn id="11" xr3:uid="{B1086792-8B4F-427A-813E-A00E6C9937CB}" name="Mode of _x000a_Donation" dataDxfId="37">
      <calculatedColumnFormula>"_pls_select"</calculatedColumnFormula>
    </tableColumn>
    <tableColumn id="13" xr3:uid="{0EA10BE5-430D-436C-869C-0AB3847188E0}" name="Other Modes of _x000a_Donation, pls specify" dataDxfId="36"/>
    <tableColumn id="8" xr3:uid="{A93E3229-E575-40F1-A104-D71A6FA8A0E7}" name="Related Party (RP) Declaration _x000a_(refer to Annex D, Clause 12)" dataDxfId="35">
      <calculatedColumnFormula>"_pls_select"</calculatedColumnFormula>
    </tableColumn>
    <tableColumn id="14" xr3:uid="{6A3FB3A1-5BB3-4315-9D13-A8AF030A7F98}" name="RP declaration details" dataDxfId="34"/>
    <tableColumn id="15" xr3:uid="{FFBD1857-C8A6-4F07-88C9-8506E7F0622E}" name="New / Repeated _x000a_(see pt 5. above)" dataDxfId="33">
      <calculatedColumnFormula>"_pls_select"</calculatedColumnFormula>
    </tableColumn>
    <tableColumn id="9" xr3:uid="{F2408FB7-2583-45CB-93B2-152317AF33EE}" name="Other Remarks _x000a_(if any)" dataDxfId="32"/>
    <tableColumn id="10" xr3:uid="{325A4187-5835-4300-BB16-C9F372024B65}" name="Validation Checks" dataDxfId="31">
      <calculatedColumnFormula>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calculatedColumnFormula>
    </tableColumn>
    <tableColumn id="16" xr3:uid="{E1719983-0BFF-4202-91CA-C1200C533530}" name="Donor count" dataDxfId="30">
      <calculatedColumnFormula>IF(AnnexA1[[#This Row],[Donor''s Name]]="For new lines, please insert before this row","",IF(AnnexA1[[#This Row],[Donor''s Name]]="","",1/COUNTIFS(B:B,AnnexA1[[#This Row],[Donor''s Name]])))</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665F4C-4B93-4F85-92B7-3AD4C9462E98}" name="AnnexA2" displayName="AnnexA2" ref="A45:P62" totalsRowShown="0" headerRowDxfId="29" dataDxfId="28" tableBorderDxfId="27">
  <autoFilter ref="A45:P62" xr:uid="{03665F4C-4B93-4F85-92B7-3AD4C9462E98}"/>
  <tableColumns count="16">
    <tableColumn id="12" xr3:uid="{882A0F0E-A97D-4C77-B685-FA714A089F12}" name="S/N" dataDxfId="26">
      <calculatedColumnFormula>IF(AnnexA2[[#This Row],[Donor''s Name]]="For new lines, please insert before this row","",IF(AnnexA2[[#This Row],[Donor''s Name]]=AnnexA2[[#This Row],[Donor Type ]],"",ROW(AnnexA2[[#This Row],[Donor''s Name]])-ROW(AnnexA2[[#Headers],[S/N]])))</calculatedColumnFormula>
    </tableColumn>
    <tableColumn id="1" xr3:uid="{F8202A60-B88C-49B2-96EA-59D8C3E6F6C6}" name="Donor's Name" dataDxfId="25"/>
    <tableColumn id="3" xr3:uid="{D1089D36-C74F-42FF-A275-41FBFE7394EE}" name="Donor Type " dataDxfId="24">
      <calculatedColumnFormula>"_pls_select"</calculatedColumnFormula>
    </tableColumn>
    <tableColumn id="2" xr3:uid="{9F70CBDB-AAE3-448C-A979-E7215BCC3C23}" name="For Donor Type _x000a_Corporate/Foundation only, UEN in full (max 10 char)" dataDxfId="23"/>
    <tableColumn id="4" xr3:uid="{34E204C2-10A1-404B-AB5E-F68971235C5E}" name="Donor Profile" dataDxfId="22">
      <calculatedColumnFormula>"_pls_select"</calculatedColumnFormula>
    </tableColumn>
    <tableColumn id="5" xr3:uid="{7B69A646-6FFF-4C08-A0AB-7432A869F3F7}" name="TDR _x000a_issued" dataDxfId="21">
      <calculatedColumnFormula>"_pls_select"</calculatedColumnFormula>
    </tableColumn>
    <tableColumn id="6" xr3:uid="{0EEBC765-D366-4B61-BFF1-2A0422640E71}" name="Date Received _x000a_into Bank Acct" dataDxfId="20"/>
    <tableColumn id="7" xr3:uid="{177228EE-6765-45C3-A32A-3B053B55C10B}" name="Amount (S$)" dataDxfId="19"/>
    <tableColumn id="11" xr3:uid="{1C508E1A-CA79-41FC-8DE8-F713CA5194F8}" name="Mode of _x000a_Donation" dataDxfId="18">
      <calculatedColumnFormula>"_pls_select"</calculatedColumnFormula>
    </tableColumn>
    <tableColumn id="13" xr3:uid="{2751F125-580E-4DD9-98EC-9AD80097CE89}" name="Other Modes of _x000a_Donation, pls specify" dataDxfId="17"/>
    <tableColumn id="8" xr3:uid="{31A97554-4B81-42D0-BB6F-4D2F8149B8B7}" name="Related Party (RP) Declaration _x000a_(refer to Annex D, Clause 12)" dataDxfId="16">
      <calculatedColumnFormula>"_pls_select"</calculatedColumnFormula>
    </tableColumn>
    <tableColumn id="14" xr3:uid="{4B92DA35-5B54-4C8C-A6BD-632DB2E46031}" name="RP declaration details" dataDxfId="15"/>
    <tableColumn id="9" xr3:uid="{1CF7DAB0-98A0-4138-8044-144FF9EBD45F}" name="New / Repeated _x000a_(see pt 5. above)" dataDxfId="14">
      <calculatedColumnFormula>"_pls_select"</calculatedColumnFormula>
    </tableColumn>
    <tableColumn id="10" xr3:uid="{7A08A0D4-0094-41BC-A370-7F7179560354}" name="Other Remarks _x000a_(if any)" dataDxfId="13"/>
    <tableColumn id="15" xr3:uid="{1524FDE0-4545-4B1D-AAC7-1F8C31BEE9A4}" name="Validation Checks" dataDxfId="12">
      <calculatedColumnFormula>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calculatedColumnFormula>
    </tableColumn>
    <tableColumn id="16" xr3:uid="{157FDCDB-95F3-46FD-8889-3A2C889AC215}" name="Donor count" dataDxfId="11">
      <calculatedColumnFormula>IF(AnnexA2[[#This Row],[Donor''s Name]]="For new lines, please insert before this row","",IF(AnnexA2[[#This Row],[Donor''s Name]]="","",1/COUNTIFS(B:B,AnnexA2[[#This Row],[Donor''s Name]])))</calculatedColumnFormula>
    </tableColumn>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sca.org.sg/membership/member-services/member-directory"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K31"/>
  <sheetViews>
    <sheetView showGridLines="0" view="pageBreakPreview" zoomScale="85" zoomScaleNormal="100" zoomScaleSheetLayoutView="85" zoomScalePageLayoutView="70" workbookViewId="0">
      <selection activeCell="D3" sqref="D3"/>
    </sheetView>
  </sheetViews>
  <sheetFormatPr defaultColWidth="8.81640625" defaultRowHeight="14.5" x14ac:dyDescent="0.35"/>
  <cols>
    <col min="1" max="1" width="3.1796875" style="3" bestFit="1" customWidth="1"/>
    <col min="2" max="2" width="24.54296875" style="3" bestFit="1" customWidth="1"/>
    <col min="3" max="3" width="3.1796875" style="3" customWidth="1"/>
    <col min="4" max="4" width="59.26953125" style="3" bestFit="1" customWidth="1"/>
    <col min="5" max="7" width="15.7265625" style="3" customWidth="1"/>
    <col min="8" max="8" width="28.1796875" style="3" bestFit="1" customWidth="1"/>
    <col min="9" max="9" width="8.81640625" style="3"/>
    <col min="10" max="10" width="10.7265625" style="3" customWidth="1"/>
    <col min="11" max="11" width="8.81640625" style="3" customWidth="1"/>
    <col min="12" max="256" width="8.81640625" style="3"/>
    <col min="257" max="257" width="36.453125" style="3" customWidth="1"/>
    <col min="258" max="258" width="28.81640625" style="3" customWidth="1"/>
    <col min="259" max="259" width="11.7265625" style="3" bestFit="1" customWidth="1"/>
    <col min="260" max="260" width="12.81640625" style="3" bestFit="1" customWidth="1"/>
    <col min="261" max="261" width="13.81640625" style="3" bestFit="1" customWidth="1"/>
    <col min="262" max="262" width="17.453125" style="3" customWidth="1"/>
    <col min="263" max="263" width="16.26953125" style="3" customWidth="1"/>
    <col min="264" max="264" width="28.7265625" style="3" customWidth="1"/>
    <col min="265" max="265" width="8.81640625" style="3"/>
    <col min="266" max="266" width="10.7265625" style="3" customWidth="1"/>
    <col min="267" max="267" width="0" style="3" hidden="1" customWidth="1"/>
    <col min="268" max="512" width="8.81640625" style="3"/>
    <col min="513" max="513" width="36.453125" style="3" customWidth="1"/>
    <col min="514" max="514" width="28.81640625" style="3" customWidth="1"/>
    <col min="515" max="515" width="11.7265625" style="3" bestFit="1" customWidth="1"/>
    <col min="516" max="516" width="12.81640625" style="3" bestFit="1" customWidth="1"/>
    <col min="517" max="517" width="13.81640625" style="3" bestFit="1" customWidth="1"/>
    <col min="518" max="518" width="17.453125" style="3" customWidth="1"/>
    <col min="519" max="519" width="16.26953125" style="3" customWidth="1"/>
    <col min="520" max="520" width="28.7265625" style="3" customWidth="1"/>
    <col min="521" max="521" width="8.81640625" style="3"/>
    <col min="522" max="522" width="10.7265625" style="3" customWidth="1"/>
    <col min="523" max="523" width="0" style="3" hidden="1" customWidth="1"/>
    <col min="524" max="768" width="8.81640625" style="3"/>
    <col min="769" max="769" width="36.453125" style="3" customWidth="1"/>
    <col min="770" max="770" width="28.81640625" style="3" customWidth="1"/>
    <col min="771" max="771" width="11.7265625" style="3" bestFit="1" customWidth="1"/>
    <col min="772" max="772" width="12.81640625" style="3" bestFit="1" customWidth="1"/>
    <col min="773" max="773" width="13.81640625" style="3" bestFit="1" customWidth="1"/>
    <col min="774" max="774" width="17.453125" style="3" customWidth="1"/>
    <col min="775" max="775" width="16.26953125" style="3" customWidth="1"/>
    <col min="776" max="776" width="28.7265625" style="3" customWidth="1"/>
    <col min="777" max="777" width="8.81640625" style="3"/>
    <col min="778" max="778" width="10.7265625" style="3" customWidth="1"/>
    <col min="779" max="779" width="0" style="3" hidden="1" customWidth="1"/>
    <col min="780" max="1024" width="8.81640625" style="3"/>
    <col min="1025" max="1025" width="36.453125" style="3" customWidth="1"/>
    <col min="1026" max="1026" width="28.81640625" style="3" customWidth="1"/>
    <col min="1027" max="1027" width="11.7265625" style="3" bestFit="1" customWidth="1"/>
    <col min="1028" max="1028" width="12.81640625" style="3" bestFit="1" customWidth="1"/>
    <col min="1029" max="1029" width="13.81640625" style="3" bestFit="1" customWidth="1"/>
    <col min="1030" max="1030" width="17.453125" style="3" customWidth="1"/>
    <col min="1031" max="1031" width="16.26953125" style="3" customWidth="1"/>
    <col min="1032" max="1032" width="28.7265625" style="3" customWidth="1"/>
    <col min="1033" max="1033" width="8.81640625" style="3"/>
    <col min="1034" max="1034" width="10.7265625" style="3" customWidth="1"/>
    <col min="1035" max="1035" width="0" style="3" hidden="1" customWidth="1"/>
    <col min="1036" max="1280" width="8.81640625" style="3"/>
    <col min="1281" max="1281" width="36.453125" style="3" customWidth="1"/>
    <col min="1282" max="1282" width="28.81640625" style="3" customWidth="1"/>
    <col min="1283" max="1283" width="11.7265625" style="3" bestFit="1" customWidth="1"/>
    <col min="1284" max="1284" width="12.81640625" style="3" bestFit="1" customWidth="1"/>
    <col min="1285" max="1285" width="13.81640625" style="3" bestFit="1" customWidth="1"/>
    <col min="1286" max="1286" width="17.453125" style="3" customWidth="1"/>
    <col min="1287" max="1287" width="16.26953125" style="3" customWidth="1"/>
    <col min="1288" max="1288" width="28.7265625" style="3" customWidth="1"/>
    <col min="1289" max="1289" width="8.81640625" style="3"/>
    <col min="1290" max="1290" width="10.7265625" style="3" customWidth="1"/>
    <col min="1291" max="1291" width="0" style="3" hidden="1" customWidth="1"/>
    <col min="1292" max="1536" width="8.81640625" style="3"/>
    <col min="1537" max="1537" width="36.453125" style="3" customWidth="1"/>
    <col min="1538" max="1538" width="28.81640625" style="3" customWidth="1"/>
    <col min="1539" max="1539" width="11.7265625" style="3" bestFit="1" customWidth="1"/>
    <col min="1540" max="1540" width="12.81640625" style="3" bestFit="1" customWidth="1"/>
    <col min="1541" max="1541" width="13.81640625" style="3" bestFit="1" customWidth="1"/>
    <col min="1542" max="1542" width="17.453125" style="3" customWidth="1"/>
    <col min="1543" max="1543" width="16.26953125" style="3" customWidth="1"/>
    <col min="1544" max="1544" width="28.7265625" style="3" customWidth="1"/>
    <col min="1545" max="1545" width="8.81640625" style="3"/>
    <col min="1546" max="1546" width="10.7265625" style="3" customWidth="1"/>
    <col min="1547" max="1547" width="0" style="3" hidden="1" customWidth="1"/>
    <col min="1548" max="1792" width="8.81640625" style="3"/>
    <col min="1793" max="1793" width="36.453125" style="3" customWidth="1"/>
    <col min="1794" max="1794" width="28.81640625" style="3" customWidth="1"/>
    <col min="1795" max="1795" width="11.7265625" style="3" bestFit="1" customWidth="1"/>
    <col min="1796" max="1796" width="12.81640625" style="3" bestFit="1" customWidth="1"/>
    <col min="1797" max="1797" width="13.81640625" style="3" bestFit="1" customWidth="1"/>
    <col min="1798" max="1798" width="17.453125" style="3" customWidth="1"/>
    <col min="1799" max="1799" width="16.26953125" style="3" customWidth="1"/>
    <col min="1800" max="1800" width="28.7265625" style="3" customWidth="1"/>
    <col min="1801" max="1801" width="8.81640625" style="3"/>
    <col min="1802" max="1802" width="10.7265625" style="3" customWidth="1"/>
    <col min="1803" max="1803" width="0" style="3" hidden="1" customWidth="1"/>
    <col min="1804" max="2048" width="8.81640625" style="3"/>
    <col min="2049" max="2049" width="36.453125" style="3" customWidth="1"/>
    <col min="2050" max="2050" width="28.81640625" style="3" customWidth="1"/>
    <col min="2051" max="2051" width="11.7265625" style="3" bestFit="1" customWidth="1"/>
    <col min="2052" max="2052" width="12.81640625" style="3" bestFit="1" customWidth="1"/>
    <col min="2053" max="2053" width="13.81640625" style="3" bestFit="1" customWidth="1"/>
    <col min="2054" max="2054" width="17.453125" style="3" customWidth="1"/>
    <col min="2055" max="2055" width="16.26953125" style="3" customWidth="1"/>
    <col min="2056" max="2056" width="28.7265625" style="3" customWidth="1"/>
    <col min="2057" max="2057" width="8.81640625" style="3"/>
    <col min="2058" max="2058" width="10.7265625" style="3" customWidth="1"/>
    <col min="2059" max="2059" width="0" style="3" hidden="1" customWidth="1"/>
    <col min="2060" max="2304" width="8.81640625" style="3"/>
    <col min="2305" max="2305" width="36.453125" style="3" customWidth="1"/>
    <col min="2306" max="2306" width="28.81640625" style="3" customWidth="1"/>
    <col min="2307" max="2307" width="11.7265625" style="3" bestFit="1" customWidth="1"/>
    <col min="2308" max="2308" width="12.81640625" style="3" bestFit="1" customWidth="1"/>
    <col min="2309" max="2309" width="13.81640625" style="3" bestFit="1" customWidth="1"/>
    <col min="2310" max="2310" width="17.453125" style="3" customWidth="1"/>
    <col min="2311" max="2311" width="16.26953125" style="3" customWidth="1"/>
    <col min="2312" max="2312" width="28.7265625" style="3" customWidth="1"/>
    <col min="2313" max="2313" width="8.81640625" style="3"/>
    <col min="2314" max="2314" width="10.7265625" style="3" customWidth="1"/>
    <col min="2315" max="2315" width="0" style="3" hidden="1" customWidth="1"/>
    <col min="2316" max="2560" width="8.81640625" style="3"/>
    <col min="2561" max="2561" width="36.453125" style="3" customWidth="1"/>
    <col min="2562" max="2562" width="28.81640625" style="3" customWidth="1"/>
    <col min="2563" max="2563" width="11.7265625" style="3" bestFit="1" customWidth="1"/>
    <col min="2564" max="2564" width="12.81640625" style="3" bestFit="1" customWidth="1"/>
    <col min="2565" max="2565" width="13.81640625" style="3" bestFit="1" customWidth="1"/>
    <col min="2566" max="2566" width="17.453125" style="3" customWidth="1"/>
    <col min="2567" max="2567" width="16.26953125" style="3" customWidth="1"/>
    <col min="2568" max="2568" width="28.7265625" style="3" customWidth="1"/>
    <col min="2569" max="2569" width="8.81640625" style="3"/>
    <col min="2570" max="2570" width="10.7265625" style="3" customWidth="1"/>
    <col min="2571" max="2571" width="0" style="3" hidden="1" customWidth="1"/>
    <col min="2572" max="2816" width="8.81640625" style="3"/>
    <col min="2817" max="2817" width="36.453125" style="3" customWidth="1"/>
    <col min="2818" max="2818" width="28.81640625" style="3" customWidth="1"/>
    <col min="2819" max="2819" width="11.7265625" style="3" bestFit="1" customWidth="1"/>
    <col min="2820" max="2820" width="12.81640625" style="3" bestFit="1" customWidth="1"/>
    <col min="2821" max="2821" width="13.81640625" style="3" bestFit="1" customWidth="1"/>
    <col min="2822" max="2822" width="17.453125" style="3" customWidth="1"/>
    <col min="2823" max="2823" width="16.26953125" style="3" customWidth="1"/>
    <col min="2824" max="2824" width="28.7265625" style="3" customWidth="1"/>
    <col min="2825" max="2825" width="8.81640625" style="3"/>
    <col min="2826" max="2826" width="10.7265625" style="3" customWidth="1"/>
    <col min="2827" max="2827" width="0" style="3" hidden="1" customWidth="1"/>
    <col min="2828" max="3072" width="8.81640625" style="3"/>
    <col min="3073" max="3073" width="36.453125" style="3" customWidth="1"/>
    <col min="3074" max="3074" width="28.81640625" style="3" customWidth="1"/>
    <col min="3075" max="3075" width="11.7265625" style="3" bestFit="1" customWidth="1"/>
    <col min="3076" max="3076" width="12.81640625" style="3" bestFit="1" customWidth="1"/>
    <col min="3077" max="3077" width="13.81640625" style="3" bestFit="1" customWidth="1"/>
    <col min="3078" max="3078" width="17.453125" style="3" customWidth="1"/>
    <col min="3079" max="3079" width="16.26953125" style="3" customWidth="1"/>
    <col min="3080" max="3080" width="28.7265625" style="3" customWidth="1"/>
    <col min="3081" max="3081" width="8.81640625" style="3"/>
    <col min="3082" max="3082" width="10.7265625" style="3" customWidth="1"/>
    <col min="3083" max="3083" width="0" style="3" hidden="1" customWidth="1"/>
    <col min="3084" max="3328" width="8.81640625" style="3"/>
    <col min="3329" max="3329" width="36.453125" style="3" customWidth="1"/>
    <col min="3330" max="3330" width="28.81640625" style="3" customWidth="1"/>
    <col min="3331" max="3331" width="11.7265625" style="3" bestFit="1" customWidth="1"/>
    <col min="3332" max="3332" width="12.81640625" style="3" bestFit="1" customWidth="1"/>
    <col min="3333" max="3333" width="13.81640625" style="3" bestFit="1" customWidth="1"/>
    <col min="3334" max="3334" width="17.453125" style="3" customWidth="1"/>
    <col min="3335" max="3335" width="16.26953125" style="3" customWidth="1"/>
    <col min="3336" max="3336" width="28.7265625" style="3" customWidth="1"/>
    <col min="3337" max="3337" width="8.81640625" style="3"/>
    <col min="3338" max="3338" width="10.7265625" style="3" customWidth="1"/>
    <col min="3339" max="3339" width="0" style="3" hidden="1" customWidth="1"/>
    <col min="3340" max="3584" width="8.81640625" style="3"/>
    <col min="3585" max="3585" width="36.453125" style="3" customWidth="1"/>
    <col min="3586" max="3586" width="28.81640625" style="3" customWidth="1"/>
    <col min="3587" max="3587" width="11.7265625" style="3" bestFit="1" customWidth="1"/>
    <col min="3588" max="3588" width="12.81640625" style="3" bestFit="1" customWidth="1"/>
    <col min="3589" max="3589" width="13.81640625" style="3" bestFit="1" customWidth="1"/>
    <col min="3590" max="3590" width="17.453125" style="3" customWidth="1"/>
    <col min="3591" max="3591" width="16.26953125" style="3" customWidth="1"/>
    <col min="3592" max="3592" width="28.7265625" style="3" customWidth="1"/>
    <col min="3593" max="3593" width="8.81640625" style="3"/>
    <col min="3594" max="3594" width="10.7265625" style="3" customWidth="1"/>
    <col min="3595" max="3595" width="0" style="3" hidden="1" customWidth="1"/>
    <col min="3596" max="3840" width="8.81640625" style="3"/>
    <col min="3841" max="3841" width="36.453125" style="3" customWidth="1"/>
    <col min="3842" max="3842" width="28.81640625" style="3" customWidth="1"/>
    <col min="3843" max="3843" width="11.7265625" style="3" bestFit="1" customWidth="1"/>
    <col min="3844" max="3844" width="12.81640625" style="3" bestFit="1" customWidth="1"/>
    <col min="3845" max="3845" width="13.81640625" style="3" bestFit="1" customWidth="1"/>
    <col min="3846" max="3846" width="17.453125" style="3" customWidth="1"/>
    <col min="3847" max="3847" width="16.26953125" style="3" customWidth="1"/>
    <col min="3848" max="3848" width="28.7265625" style="3" customWidth="1"/>
    <col min="3849" max="3849" width="8.81640625" style="3"/>
    <col min="3850" max="3850" width="10.7265625" style="3" customWidth="1"/>
    <col min="3851" max="3851" width="0" style="3" hidden="1" customWidth="1"/>
    <col min="3852" max="4096" width="8.81640625" style="3"/>
    <col min="4097" max="4097" width="36.453125" style="3" customWidth="1"/>
    <col min="4098" max="4098" width="28.81640625" style="3" customWidth="1"/>
    <col min="4099" max="4099" width="11.7265625" style="3" bestFit="1" customWidth="1"/>
    <col min="4100" max="4100" width="12.81640625" style="3" bestFit="1" customWidth="1"/>
    <col min="4101" max="4101" width="13.81640625" style="3" bestFit="1" customWidth="1"/>
    <col min="4102" max="4102" width="17.453125" style="3" customWidth="1"/>
    <col min="4103" max="4103" width="16.26953125" style="3" customWidth="1"/>
    <col min="4104" max="4104" width="28.7265625" style="3" customWidth="1"/>
    <col min="4105" max="4105" width="8.81640625" style="3"/>
    <col min="4106" max="4106" width="10.7265625" style="3" customWidth="1"/>
    <col min="4107" max="4107" width="0" style="3" hidden="1" customWidth="1"/>
    <col min="4108" max="4352" width="8.81640625" style="3"/>
    <col min="4353" max="4353" width="36.453125" style="3" customWidth="1"/>
    <col min="4354" max="4354" width="28.81640625" style="3" customWidth="1"/>
    <col min="4355" max="4355" width="11.7265625" style="3" bestFit="1" customWidth="1"/>
    <col min="4356" max="4356" width="12.81640625" style="3" bestFit="1" customWidth="1"/>
    <col min="4357" max="4357" width="13.81640625" style="3" bestFit="1" customWidth="1"/>
    <col min="4358" max="4358" width="17.453125" style="3" customWidth="1"/>
    <col min="4359" max="4359" width="16.26953125" style="3" customWidth="1"/>
    <col min="4360" max="4360" width="28.7265625" style="3" customWidth="1"/>
    <col min="4361" max="4361" width="8.81640625" style="3"/>
    <col min="4362" max="4362" width="10.7265625" style="3" customWidth="1"/>
    <col min="4363" max="4363" width="0" style="3" hidden="1" customWidth="1"/>
    <col min="4364" max="4608" width="8.81640625" style="3"/>
    <col min="4609" max="4609" width="36.453125" style="3" customWidth="1"/>
    <col min="4610" max="4610" width="28.81640625" style="3" customWidth="1"/>
    <col min="4611" max="4611" width="11.7265625" style="3" bestFit="1" customWidth="1"/>
    <col min="4612" max="4612" width="12.81640625" style="3" bestFit="1" customWidth="1"/>
    <col min="4613" max="4613" width="13.81640625" style="3" bestFit="1" customWidth="1"/>
    <col min="4614" max="4614" width="17.453125" style="3" customWidth="1"/>
    <col min="4615" max="4615" width="16.26953125" style="3" customWidth="1"/>
    <col min="4616" max="4616" width="28.7265625" style="3" customWidth="1"/>
    <col min="4617" max="4617" width="8.81640625" style="3"/>
    <col min="4618" max="4618" width="10.7265625" style="3" customWidth="1"/>
    <col min="4619" max="4619" width="0" style="3" hidden="1" customWidth="1"/>
    <col min="4620" max="4864" width="8.81640625" style="3"/>
    <col min="4865" max="4865" width="36.453125" style="3" customWidth="1"/>
    <col min="4866" max="4866" width="28.81640625" style="3" customWidth="1"/>
    <col min="4867" max="4867" width="11.7265625" style="3" bestFit="1" customWidth="1"/>
    <col min="4868" max="4868" width="12.81640625" style="3" bestFit="1" customWidth="1"/>
    <col min="4869" max="4869" width="13.81640625" style="3" bestFit="1" customWidth="1"/>
    <col min="4870" max="4870" width="17.453125" style="3" customWidth="1"/>
    <col min="4871" max="4871" width="16.26953125" style="3" customWidth="1"/>
    <col min="4872" max="4872" width="28.7265625" style="3" customWidth="1"/>
    <col min="4873" max="4873" width="8.81640625" style="3"/>
    <col min="4874" max="4874" width="10.7265625" style="3" customWidth="1"/>
    <col min="4875" max="4875" width="0" style="3" hidden="1" customWidth="1"/>
    <col min="4876" max="5120" width="8.81640625" style="3"/>
    <col min="5121" max="5121" width="36.453125" style="3" customWidth="1"/>
    <col min="5122" max="5122" width="28.81640625" style="3" customWidth="1"/>
    <col min="5123" max="5123" width="11.7265625" style="3" bestFit="1" customWidth="1"/>
    <col min="5124" max="5124" width="12.81640625" style="3" bestFit="1" customWidth="1"/>
    <col min="5125" max="5125" width="13.81640625" style="3" bestFit="1" customWidth="1"/>
    <col min="5126" max="5126" width="17.453125" style="3" customWidth="1"/>
    <col min="5127" max="5127" width="16.26953125" style="3" customWidth="1"/>
    <col min="5128" max="5128" width="28.7265625" style="3" customWidth="1"/>
    <col min="5129" max="5129" width="8.81640625" style="3"/>
    <col min="5130" max="5130" width="10.7265625" style="3" customWidth="1"/>
    <col min="5131" max="5131" width="0" style="3" hidden="1" customWidth="1"/>
    <col min="5132" max="5376" width="8.81640625" style="3"/>
    <col min="5377" max="5377" width="36.453125" style="3" customWidth="1"/>
    <col min="5378" max="5378" width="28.81640625" style="3" customWidth="1"/>
    <col min="5379" max="5379" width="11.7265625" style="3" bestFit="1" customWidth="1"/>
    <col min="5380" max="5380" width="12.81640625" style="3" bestFit="1" customWidth="1"/>
    <col min="5381" max="5381" width="13.81640625" style="3" bestFit="1" customWidth="1"/>
    <col min="5382" max="5382" width="17.453125" style="3" customWidth="1"/>
    <col min="5383" max="5383" width="16.26953125" style="3" customWidth="1"/>
    <col min="5384" max="5384" width="28.7265625" style="3" customWidth="1"/>
    <col min="5385" max="5385" width="8.81640625" style="3"/>
    <col min="5386" max="5386" width="10.7265625" style="3" customWidth="1"/>
    <col min="5387" max="5387" width="0" style="3" hidden="1" customWidth="1"/>
    <col min="5388" max="5632" width="8.81640625" style="3"/>
    <col min="5633" max="5633" width="36.453125" style="3" customWidth="1"/>
    <col min="5634" max="5634" width="28.81640625" style="3" customWidth="1"/>
    <col min="5635" max="5635" width="11.7265625" style="3" bestFit="1" customWidth="1"/>
    <col min="5636" max="5636" width="12.81640625" style="3" bestFit="1" customWidth="1"/>
    <col min="5637" max="5637" width="13.81640625" style="3" bestFit="1" customWidth="1"/>
    <col min="5638" max="5638" width="17.453125" style="3" customWidth="1"/>
    <col min="5639" max="5639" width="16.26953125" style="3" customWidth="1"/>
    <col min="5640" max="5640" width="28.7265625" style="3" customWidth="1"/>
    <col min="5641" max="5641" width="8.81640625" style="3"/>
    <col min="5642" max="5642" width="10.7265625" style="3" customWidth="1"/>
    <col min="5643" max="5643" width="0" style="3" hidden="1" customWidth="1"/>
    <col min="5644" max="5888" width="8.81640625" style="3"/>
    <col min="5889" max="5889" width="36.453125" style="3" customWidth="1"/>
    <col min="5890" max="5890" width="28.81640625" style="3" customWidth="1"/>
    <col min="5891" max="5891" width="11.7265625" style="3" bestFit="1" customWidth="1"/>
    <col min="5892" max="5892" width="12.81640625" style="3" bestFit="1" customWidth="1"/>
    <col min="5893" max="5893" width="13.81640625" style="3" bestFit="1" customWidth="1"/>
    <col min="5894" max="5894" width="17.453125" style="3" customWidth="1"/>
    <col min="5895" max="5895" width="16.26953125" style="3" customWidth="1"/>
    <col min="5896" max="5896" width="28.7265625" style="3" customWidth="1"/>
    <col min="5897" max="5897" width="8.81640625" style="3"/>
    <col min="5898" max="5898" width="10.7265625" style="3" customWidth="1"/>
    <col min="5899" max="5899" width="0" style="3" hidden="1" customWidth="1"/>
    <col min="5900" max="6144" width="8.81640625" style="3"/>
    <col min="6145" max="6145" width="36.453125" style="3" customWidth="1"/>
    <col min="6146" max="6146" width="28.81640625" style="3" customWidth="1"/>
    <col min="6147" max="6147" width="11.7265625" style="3" bestFit="1" customWidth="1"/>
    <col min="6148" max="6148" width="12.81640625" style="3" bestFit="1" customWidth="1"/>
    <col min="6149" max="6149" width="13.81640625" style="3" bestFit="1" customWidth="1"/>
    <col min="6150" max="6150" width="17.453125" style="3" customWidth="1"/>
    <col min="6151" max="6151" width="16.26953125" style="3" customWidth="1"/>
    <col min="6152" max="6152" width="28.7265625" style="3" customWidth="1"/>
    <col min="6153" max="6153" width="8.81640625" style="3"/>
    <col min="6154" max="6154" width="10.7265625" style="3" customWidth="1"/>
    <col min="6155" max="6155" width="0" style="3" hidden="1" customWidth="1"/>
    <col min="6156" max="6400" width="8.81640625" style="3"/>
    <col min="6401" max="6401" width="36.453125" style="3" customWidth="1"/>
    <col min="6402" max="6402" width="28.81640625" style="3" customWidth="1"/>
    <col min="6403" max="6403" width="11.7265625" style="3" bestFit="1" customWidth="1"/>
    <col min="6404" max="6404" width="12.81640625" style="3" bestFit="1" customWidth="1"/>
    <col min="6405" max="6405" width="13.81640625" style="3" bestFit="1" customWidth="1"/>
    <col min="6406" max="6406" width="17.453125" style="3" customWidth="1"/>
    <col min="6407" max="6407" width="16.26953125" style="3" customWidth="1"/>
    <col min="6408" max="6408" width="28.7265625" style="3" customWidth="1"/>
    <col min="6409" max="6409" width="8.81640625" style="3"/>
    <col min="6410" max="6410" width="10.7265625" style="3" customWidth="1"/>
    <col min="6411" max="6411" width="0" style="3" hidden="1" customWidth="1"/>
    <col min="6412" max="6656" width="8.81640625" style="3"/>
    <col min="6657" max="6657" width="36.453125" style="3" customWidth="1"/>
    <col min="6658" max="6658" width="28.81640625" style="3" customWidth="1"/>
    <col min="6659" max="6659" width="11.7265625" style="3" bestFit="1" customWidth="1"/>
    <col min="6660" max="6660" width="12.81640625" style="3" bestFit="1" customWidth="1"/>
    <col min="6661" max="6661" width="13.81640625" style="3" bestFit="1" customWidth="1"/>
    <col min="6662" max="6662" width="17.453125" style="3" customWidth="1"/>
    <col min="6663" max="6663" width="16.26953125" style="3" customWidth="1"/>
    <col min="6664" max="6664" width="28.7265625" style="3" customWidth="1"/>
    <col min="6665" max="6665" width="8.81640625" style="3"/>
    <col min="6666" max="6666" width="10.7265625" style="3" customWidth="1"/>
    <col min="6667" max="6667" width="0" style="3" hidden="1" customWidth="1"/>
    <col min="6668" max="6912" width="8.81640625" style="3"/>
    <col min="6913" max="6913" width="36.453125" style="3" customWidth="1"/>
    <col min="6914" max="6914" width="28.81640625" style="3" customWidth="1"/>
    <col min="6915" max="6915" width="11.7265625" style="3" bestFit="1" customWidth="1"/>
    <col min="6916" max="6916" width="12.81640625" style="3" bestFit="1" customWidth="1"/>
    <col min="6917" max="6917" width="13.81640625" style="3" bestFit="1" customWidth="1"/>
    <col min="6918" max="6918" width="17.453125" style="3" customWidth="1"/>
    <col min="6919" max="6919" width="16.26953125" style="3" customWidth="1"/>
    <col min="6920" max="6920" width="28.7265625" style="3" customWidth="1"/>
    <col min="6921" max="6921" width="8.81640625" style="3"/>
    <col min="6922" max="6922" width="10.7265625" style="3" customWidth="1"/>
    <col min="6923" max="6923" width="0" style="3" hidden="1" customWidth="1"/>
    <col min="6924" max="7168" width="8.81640625" style="3"/>
    <col min="7169" max="7169" width="36.453125" style="3" customWidth="1"/>
    <col min="7170" max="7170" width="28.81640625" style="3" customWidth="1"/>
    <col min="7171" max="7171" width="11.7265625" style="3" bestFit="1" customWidth="1"/>
    <col min="7172" max="7172" width="12.81640625" style="3" bestFit="1" customWidth="1"/>
    <col min="7173" max="7173" width="13.81640625" style="3" bestFit="1" customWidth="1"/>
    <col min="7174" max="7174" width="17.453125" style="3" customWidth="1"/>
    <col min="7175" max="7175" width="16.26953125" style="3" customWidth="1"/>
    <col min="7176" max="7176" width="28.7265625" style="3" customWidth="1"/>
    <col min="7177" max="7177" width="8.81640625" style="3"/>
    <col min="7178" max="7178" width="10.7265625" style="3" customWidth="1"/>
    <col min="7179" max="7179" width="0" style="3" hidden="1" customWidth="1"/>
    <col min="7180" max="7424" width="8.81640625" style="3"/>
    <col min="7425" max="7425" width="36.453125" style="3" customWidth="1"/>
    <col min="7426" max="7426" width="28.81640625" style="3" customWidth="1"/>
    <col min="7427" max="7427" width="11.7265625" style="3" bestFit="1" customWidth="1"/>
    <col min="7428" max="7428" width="12.81640625" style="3" bestFit="1" customWidth="1"/>
    <col min="7429" max="7429" width="13.81640625" style="3" bestFit="1" customWidth="1"/>
    <col min="7430" max="7430" width="17.453125" style="3" customWidth="1"/>
    <col min="7431" max="7431" width="16.26953125" style="3" customWidth="1"/>
    <col min="7432" max="7432" width="28.7265625" style="3" customWidth="1"/>
    <col min="7433" max="7433" width="8.81640625" style="3"/>
    <col min="7434" max="7434" width="10.7265625" style="3" customWidth="1"/>
    <col min="7435" max="7435" width="0" style="3" hidden="1" customWidth="1"/>
    <col min="7436" max="7680" width="8.81640625" style="3"/>
    <col min="7681" max="7681" width="36.453125" style="3" customWidth="1"/>
    <col min="7682" max="7682" width="28.81640625" style="3" customWidth="1"/>
    <col min="7683" max="7683" width="11.7265625" style="3" bestFit="1" customWidth="1"/>
    <col min="7684" max="7684" width="12.81640625" style="3" bestFit="1" customWidth="1"/>
    <col min="7685" max="7685" width="13.81640625" style="3" bestFit="1" customWidth="1"/>
    <col min="7686" max="7686" width="17.453125" style="3" customWidth="1"/>
    <col min="7687" max="7687" width="16.26953125" style="3" customWidth="1"/>
    <col min="7688" max="7688" width="28.7265625" style="3" customWidth="1"/>
    <col min="7689" max="7689" width="8.81640625" style="3"/>
    <col min="7690" max="7690" width="10.7265625" style="3" customWidth="1"/>
    <col min="7691" max="7691" width="0" style="3" hidden="1" customWidth="1"/>
    <col min="7692" max="7936" width="8.81640625" style="3"/>
    <col min="7937" max="7937" width="36.453125" style="3" customWidth="1"/>
    <col min="7938" max="7938" width="28.81640625" style="3" customWidth="1"/>
    <col min="7939" max="7939" width="11.7265625" style="3" bestFit="1" customWidth="1"/>
    <col min="7940" max="7940" width="12.81640625" style="3" bestFit="1" customWidth="1"/>
    <col min="7941" max="7941" width="13.81640625" style="3" bestFit="1" customWidth="1"/>
    <col min="7942" max="7942" width="17.453125" style="3" customWidth="1"/>
    <col min="7943" max="7943" width="16.26953125" style="3" customWidth="1"/>
    <col min="7944" max="7944" width="28.7265625" style="3" customWidth="1"/>
    <col min="7945" max="7945" width="8.81640625" style="3"/>
    <col min="7946" max="7946" width="10.7265625" style="3" customWidth="1"/>
    <col min="7947" max="7947" width="0" style="3" hidden="1" customWidth="1"/>
    <col min="7948" max="8192" width="8.81640625" style="3"/>
    <col min="8193" max="8193" width="36.453125" style="3" customWidth="1"/>
    <col min="8194" max="8194" width="28.81640625" style="3" customWidth="1"/>
    <col min="8195" max="8195" width="11.7265625" style="3" bestFit="1" customWidth="1"/>
    <col min="8196" max="8196" width="12.81640625" style="3" bestFit="1" customWidth="1"/>
    <col min="8197" max="8197" width="13.81640625" style="3" bestFit="1" customWidth="1"/>
    <col min="8198" max="8198" width="17.453125" style="3" customWidth="1"/>
    <col min="8199" max="8199" width="16.26953125" style="3" customWidth="1"/>
    <col min="8200" max="8200" width="28.7265625" style="3" customWidth="1"/>
    <col min="8201" max="8201" width="8.81640625" style="3"/>
    <col min="8202" max="8202" width="10.7265625" style="3" customWidth="1"/>
    <col min="8203" max="8203" width="0" style="3" hidden="1" customWidth="1"/>
    <col min="8204" max="8448" width="8.81640625" style="3"/>
    <col min="8449" max="8449" width="36.453125" style="3" customWidth="1"/>
    <col min="8450" max="8450" width="28.81640625" style="3" customWidth="1"/>
    <col min="8451" max="8451" width="11.7265625" style="3" bestFit="1" customWidth="1"/>
    <col min="8452" max="8452" width="12.81640625" style="3" bestFit="1" customWidth="1"/>
    <col min="8453" max="8453" width="13.81640625" style="3" bestFit="1" customWidth="1"/>
    <col min="8454" max="8454" width="17.453125" style="3" customWidth="1"/>
    <col min="8455" max="8455" width="16.26953125" style="3" customWidth="1"/>
    <col min="8456" max="8456" width="28.7265625" style="3" customWidth="1"/>
    <col min="8457" max="8457" width="8.81640625" style="3"/>
    <col min="8458" max="8458" width="10.7265625" style="3" customWidth="1"/>
    <col min="8459" max="8459" width="0" style="3" hidden="1" customWidth="1"/>
    <col min="8460" max="8704" width="8.81640625" style="3"/>
    <col min="8705" max="8705" width="36.453125" style="3" customWidth="1"/>
    <col min="8706" max="8706" width="28.81640625" style="3" customWidth="1"/>
    <col min="8707" max="8707" width="11.7265625" style="3" bestFit="1" customWidth="1"/>
    <col min="8708" max="8708" width="12.81640625" style="3" bestFit="1" customWidth="1"/>
    <col min="8709" max="8709" width="13.81640625" style="3" bestFit="1" customWidth="1"/>
    <col min="8710" max="8710" width="17.453125" style="3" customWidth="1"/>
    <col min="8711" max="8711" width="16.26953125" style="3" customWidth="1"/>
    <col min="8712" max="8712" width="28.7265625" style="3" customWidth="1"/>
    <col min="8713" max="8713" width="8.81640625" style="3"/>
    <col min="8714" max="8714" width="10.7265625" style="3" customWidth="1"/>
    <col min="8715" max="8715" width="0" style="3" hidden="1" customWidth="1"/>
    <col min="8716" max="8960" width="8.81640625" style="3"/>
    <col min="8961" max="8961" width="36.453125" style="3" customWidth="1"/>
    <col min="8962" max="8962" width="28.81640625" style="3" customWidth="1"/>
    <col min="8963" max="8963" width="11.7265625" style="3" bestFit="1" customWidth="1"/>
    <col min="8964" max="8964" width="12.81640625" style="3" bestFit="1" customWidth="1"/>
    <col min="8965" max="8965" width="13.81640625" style="3" bestFit="1" customWidth="1"/>
    <col min="8966" max="8966" width="17.453125" style="3" customWidth="1"/>
    <col min="8967" max="8967" width="16.26953125" style="3" customWidth="1"/>
    <col min="8968" max="8968" width="28.7265625" style="3" customWidth="1"/>
    <col min="8969" max="8969" width="8.81640625" style="3"/>
    <col min="8970" max="8970" width="10.7265625" style="3" customWidth="1"/>
    <col min="8971" max="8971" width="0" style="3" hidden="1" customWidth="1"/>
    <col min="8972" max="9216" width="8.81640625" style="3"/>
    <col min="9217" max="9217" width="36.453125" style="3" customWidth="1"/>
    <col min="9218" max="9218" width="28.81640625" style="3" customWidth="1"/>
    <col min="9219" max="9219" width="11.7265625" style="3" bestFit="1" customWidth="1"/>
    <col min="9220" max="9220" width="12.81640625" style="3" bestFit="1" customWidth="1"/>
    <col min="9221" max="9221" width="13.81640625" style="3" bestFit="1" customWidth="1"/>
    <col min="9222" max="9222" width="17.453125" style="3" customWidth="1"/>
    <col min="9223" max="9223" width="16.26953125" style="3" customWidth="1"/>
    <col min="9224" max="9224" width="28.7265625" style="3" customWidth="1"/>
    <col min="9225" max="9225" width="8.81640625" style="3"/>
    <col min="9226" max="9226" width="10.7265625" style="3" customWidth="1"/>
    <col min="9227" max="9227" width="0" style="3" hidden="1" customWidth="1"/>
    <col min="9228" max="9472" width="8.81640625" style="3"/>
    <col min="9473" max="9473" width="36.453125" style="3" customWidth="1"/>
    <col min="9474" max="9474" width="28.81640625" style="3" customWidth="1"/>
    <col min="9475" max="9475" width="11.7265625" style="3" bestFit="1" customWidth="1"/>
    <col min="9476" max="9476" width="12.81640625" style="3" bestFit="1" customWidth="1"/>
    <col min="9477" max="9477" width="13.81640625" style="3" bestFit="1" customWidth="1"/>
    <col min="9478" max="9478" width="17.453125" style="3" customWidth="1"/>
    <col min="9479" max="9479" width="16.26953125" style="3" customWidth="1"/>
    <col min="9480" max="9480" width="28.7265625" style="3" customWidth="1"/>
    <col min="9481" max="9481" width="8.81640625" style="3"/>
    <col min="9482" max="9482" width="10.7265625" style="3" customWidth="1"/>
    <col min="9483" max="9483" width="0" style="3" hidden="1" customWidth="1"/>
    <col min="9484" max="9728" width="8.81640625" style="3"/>
    <col min="9729" max="9729" width="36.453125" style="3" customWidth="1"/>
    <col min="9730" max="9730" width="28.81640625" style="3" customWidth="1"/>
    <col min="9731" max="9731" width="11.7265625" style="3" bestFit="1" customWidth="1"/>
    <col min="9732" max="9732" width="12.81640625" style="3" bestFit="1" customWidth="1"/>
    <col min="9733" max="9733" width="13.81640625" style="3" bestFit="1" customWidth="1"/>
    <col min="9734" max="9734" width="17.453125" style="3" customWidth="1"/>
    <col min="9735" max="9735" width="16.26953125" style="3" customWidth="1"/>
    <col min="9736" max="9736" width="28.7265625" style="3" customWidth="1"/>
    <col min="9737" max="9737" width="8.81640625" style="3"/>
    <col min="9738" max="9738" width="10.7265625" style="3" customWidth="1"/>
    <col min="9739" max="9739" width="0" style="3" hidden="1" customWidth="1"/>
    <col min="9740" max="9984" width="8.81640625" style="3"/>
    <col min="9985" max="9985" width="36.453125" style="3" customWidth="1"/>
    <col min="9986" max="9986" width="28.81640625" style="3" customWidth="1"/>
    <col min="9987" max="9987" width="11.7265625" style="3" bestFit="1" customWidth="1"/>
    <col min="9988" max="9988" width="12.81640625" style="3" bestFit="1" customWidth="1"/>
    <col min="9989" max="9989" width="13.81640625" style="3" bestFit="1" customWidth="1"/>
    <col min="9990" max="9990" width="17.453125" style="3" customWidth="1"/>
    <col min="9991" max="9991" width="16.26953125" style="3" customWidth="1"/>
    <col min="9992" max="9992" width="28.7265625" style="3" customWidth="1"/>
    <col min="9993" max="9993" width="8.81640625" style="3"/>
    <col min="9994" max="9994" width="10.7265625" style="3" customWidth="1"/>
    <col min="9995" max="9995" width="0" style="3" hidden="1" customWidth="1"/>
    <col min="9996" max="10240" width="8.81640625" style="3"/>
    <col min="10241" max="10241" width="36.453125" style="3" customWidth="1"/>
    <col min="10242" max="10242" width="28.81640625" style="3" customWidth="1"/>
    <col min="10243" max="10243" width="11.7265625" style="3" bestFit="1" customWidth="1"/>
    <col min="10244" max="10244" width="12.81640625" style="3" bestFit="1" customWidth="1"/>
    <col min="10245" max="10245" width="13.81640625" style="3" bestFit="1" customWidth="1"/>
    <col min="10246" max="10246" width="17.453125" style="3" customWidth="1"/>
    <col min="10247" max="10247" width="16.26953125" style="3" customWidth="1"/>
    <col min="10248" max="10248" width="28.7265625" style="3" customWidth="1"/>
    <col min="10249" max="10249" width="8.81640625" style="3"/>
    <col min="10250" max="10250" width="10.7265625" style="3" customWidth="1"/>
    <col min="10251" max="10251" width="0" style="3" hidden="1" customWidth="1"/>
    <col min="10252" max="10496" width="8.81640625" style="3"/>
    <col min="10497" max="10497" width="36.453125" style="3" customWidth="1"/>
    <col min="10498" max="10498" width="28.81640625" style="3" customWidth="1"/>
    <col min="10499" max="10499" width="11.7265625" style="3" bestFit="1" customWidth="1"/>
    <col min="10500" max="10500" width="12.81640625" style="3" bestFit="1" customWidth="1"/>
    <col min="10501" max="10501" width="13.81640625" style="3" bestFit="1" customWidth="1"/>
    <col min="10502" max="10502" width="17.453125" style="3" customWidth="1"/>
    <col min="10503" max="10503" width="16.26953125" style="3" customWidth="1"/>
    <col min="10504" max="10504" width="28.7265625" style="3" customWidth="1"/>
    <col min="10505" max="10505" width="8.81640625" style="3"/>
    <col min="10506" max="10506" width="10.7265625" style="3" customWidth="1"/>
    <col min="10507" max="10507" width="0" style="3" hidden="1" customWidth="1"/>
    <col min="10508" max="10752" width="8.81640625" style="3"/>
    <col min="10753" max="10753" width="36.453125" style="3" customWidth="1"/>
    <col min="10754" max="10754" width="28.81640625" style="3" customWidth="1"/>
    <col min="10755" max="10755" width="11.7265625" style="3" bestFit="1" customWidth="1"/>
    <col min="10756" max="10756" width="12.81640625" style="3" bestFit="1" customWidth="1"/>
    <col min="10757" max="10757" width="13.81640625" style="3" bestFit="1" customWidth="1"/>
    <col min="10758" max="10758" width="17.453125" style="3" customWidth="1"/>
    <col min="10759" max="10759" width="16.26953125" style="3" customWidth="1"/>
    <col min="10760" max="10760" width="28.7265625" style="3" customWidth="1"/>
    <col min="10761" max="10761" width="8.81640625" style="3"/>
    <col min="10762" max="10762" width="10.7265625" style="3" customWidth="1"/>
    <col min="10763" max="10763" width="0" style="3" hidden="1" customWidth="1"/>
    <col min="10764" max="11008" width="8.81640625" style="3"/>
    <col min="11009" max="11009" width="36.453125" style="3" customWidth="1"/>
    <col min="11010" max="11010" width="28.81640625" style="3" customWidth="1"/>
    <col min="11011" max="11011" width="11.7265625" style="3" bestFit="1" customWidth="1"/>
    <col min="11012" max="11012" width="12.81640625" style="3" bestFit="1" customWidth="1"/>
    <col min="11013" max="11013" width="13.81640625" style="3" bestFit="1" customWidth="1"/>
    <col min="11014" max="11014" width="17.453125" style="3" customWidth="1"/>
    <col min="11015" max="11015" width="16.26953125" style="3" customWidth="1"/>
    <col min="11016" max="11016" width="28.7265625" style="3" customWidth="1"/>
    <col min="11017" max="11017" width="8.81640625" style="3"/>
    <col min="11018" max="11018" width="10.7265625" style="3" customWidth="1"/>
    <col min="11019" max="11019" width="0" style="3" hidden="1" customWidth="1"/>
    <col min="11020" max="11264" width="8.81640625" style="3"/>
    <col min="11265" max="11265" width="36.453125" style="3" customWidth="1"/>
    <col min="11266" max="11266" width="28.81640625" style="3" customWidth="1"/>
    <col min="11267" max="11267" width="11.7265625" style="3" bestFit="1" customWidth="1"/>
    <col min="11268" max="11268" width="12.81640625" style="3" bestFit="1" customWidth="1"/>
    <col min="11269" max="11269" width="13.81640625" style="3" bestFit="1" customWidth="1"/>
    <col min="11270" max="11270" width="17.453125" style="3" customWidth="1"/>
    <col min="11271" max="11271" width="16.26953125" style="3" customWidth="1"/>
    <col min="11272" max="11272" width="28.7265625" style="3" customWidth="1"/>
    <col min="11273" max="11273" width="8.81640625" style="3"/>
    <col min="11274" max="11274" width="10.7265625" style="3" customWidth="1"/>
    <col min="11275" max="11275" width="0" style="3" hidden="1" customWidth="1"/>
    <col min="11276" max="11520" width="8.81640625" style="3"/>
    <col min="11521" max="11521" width="36.453125" style="3" customWidth="1"/>
    <col min="11522" max="11522" width="28.81640625" style="3" customWidth="1"/>
    <col min="11523" max="11523" width="11.7265625" style="3" bestFit="1" customWidth="1"/>
    <col min="11524" max="11524" width="12.81640625" style="3" bestFit="1" customWidth="1"/>
    <col min="11525" max="11525" width="13.81640625" style="3" bestFit="1" customWidth="1"/>
    <col min="11526" max="11526" width="17.453125" style="3" customWidth="1"/>
    <col min="11527" max="11527" width="16.26953125" style="3" customWidth="1"/>
    <col min="11528" max="11528" width="28.7265625" style="3" customWidth="1"/>
    <col min="11529" max="11529" width="8.81640625" style="3"/>
    <col min="11530" max="11530" width="10.7265625" style="3" customWidth="1"/>
    <col min="11531" max="11531" width="0" style="3" hidden="1" customWidth="1"/>
    <col min="11532" max="11776" width="8.81640625" style="3"/>
    <col min="11777" max="11777" width="36.453125" style="3" customWidth="1"/>
    <col min="11778" max="11778" width="28.81640625" style="3" customWidth="1"/>
    <col min="11779" max="11779" width="11.7265625" style="3" bestFit="1" customWidth="1"/>
    <col min="11780" max="11780" width="12.81640625" style="3" bestFit="1" customWidth="1"/>
    <col min="11781" max="11781" width="13.81640625" style="3" bestFit="1" customWidth="1"/>
    <col min="11782" max="11782" width="17.453125" style="3" customWidth="1"/>
    <col min="11783" max="11783" width="16.26953125" style="3" customWidth="1"/>
    <col min="11784" max="11784" width="28.7265625" style="3" customWidth="1"/>
    <col min="11785" max="11785" width="8.81640625" style="3"/>
    <col min="11786" max="11786" width="10.7265625" style="3" customWidth="1"/>
    <col min="11787" max="11787" width="0" style="3" hidden="1" customWidth="1"/>
    <col min="11788" max="12032" width="8.81640625" style="3"/>
    <col min="12033" max="12033" width="36.453125" style="3" customWidth="1"/>
    <col min="12034" max="12034" width="28.81640625" style="3" customWidth="1"/>
    <col min="12035" max="12035" width="11.7265625" style="3" bestFit="1" customWidth="1"/>
    <col min="12036" max="12036" width="12.81640625" style="3" bestFit="1" customWidth="1"/>
    <col min="12037" max="12037" width="13.81640625" style="3" bestFit="1" customWidth="1"/>
    <col min="12038" max="12038" width="17.453125" style="3" customWidth="1"/>
    <col min="12039" max="12039" width="16.26953125" style="3" customWidth="1"/>
    <col min="12040" max="12040" width="28.7265625" style="3" customWidth="1"/>
    <col min="12041" max="12041" width="8.81640625" style="3"/>
    <col min="12042" max="12042" width="10.7265625" style="3" customWidth="1"/>
    <col min="12043" max="12043" width="0" style="3" hidden="1" customWidth="1"/>
    <col min="12044" max="12288" width="8.81640625" style="3"/>
    <col min="12289" max="12289" width="36.453125" style="3" customWidth="1"/>
    <col min="12290" max="12290" width="28.81640625" style="3" customWidth="1"/>
    <col min="12291" max="12291" width="11.7265625" style="3" bestFit="1" customWidth="1"/>
    <col min="12292" max="12292" width="12.81640625" style="3" bestFit="1" customWidth="1"/>
    <col min="12293" max="12293" width="13.81640625" style="3" bestFit="1" customWidth="1"/>
    <col min="12294" max="12294" width="17.453125" style="3" customWidth="1"/>
    <col min="12295" max="12295" width="16.26953125" style="3" customWidth="1"/>
    <col min="12296" max="12296" width="28.7265625" style="3" customWidth="1"/>
    <col min="12297" max="12297" width="8.81640625" style="3"/>
    <col min="12298" max="12298" width="10.7265625" style="3" customWidth="1"/>
    <col min="12299" max="12299" width="0" style="3" hidden="1" customWidth="1"/>
    <col min="12300" max="12544" width="8.81640625" style="3"/>
    <col min="12545" max="12545" width="36.453125" style="3" customWidth="1"/>
    <col min="12546" max="12546" width="28.81640625" style="3" customWidth="1"/>
    <col min="12547" max="12547" width="11.7265625" style="3" bestFit="1" customWidth="1"/>
    <col min="12548" max="12548" width="12.81640625" style="3" bestFit="1" customWidth="1"/>
    <col min="12549" max="12549" width="13.81640625" style="3" bestFit="1" customWidth="1"/>
    <col min="12550" max="12550" width="17.453125" style="3" customWidth="1"/>
    <col min="12551" max="12551" width="16.26953125" style="3" customWidth="1"/>
    <col min="12552" max="12552" width="28.7265625" style="3" customWidth="1"/>
    <col min="12553" max="12553" width="8.81640625" style="3"/>
    <col min="12554" max="12554" width="10.7265625" style="3" customWidth="1"/>
    <col min="12555" max="12555" width="0" style="3" hidden="1" customWidth="1"/>
    <col min="12556" max="12800" width="8.81640625" style="3"/>
    <col min="12801" max="12801" width="36.453125" style="3" customWidth="1"/>
    <col min="12802" max="12802" width="28.81640625" style="3" customWidth="1"/>
    <col min="12803" max="12803" width="11.7265625" style="3" bestFit="1" customWidth="1"/>
    <col min="12804" max="12804" width="12.81640625" style="3" bestFit="1" customWidth="1"/>
    <col min="12805" max="12805" width="13.81640625" style="3" bestFit="1" customWidth="1"/>
    <col min="12806" max="12806" width="17.453125" style="3" customWidth="1"/>
    <col min="12807" max="12807" width="16.26953125" style="3" customWidth="1"/>
    <col min="12808" max="12808" width="28.7265625" style="3" customWidth="1"/>
    <col min="12809" max="12809" width="8.81640625" style="3"/>
    <col min="12810" max="12810" width="10.7265625" style="3" customWidth="1"/>
    <col min="12811" max="12811" width="0" style="3" hidden="1" customWidth="1"/>
    <col min="12812" max="13056" width="8.81640625" style="3"/>
    <col min="13057" max="13057" width="36.453125" style="3" customWidth="1"/>
    <col min="13058" max="13058" width="28.81640625" style="3" customWidth="1"/>
    <col min="13059" max="13059" width="11.7265625" style="3" bestFit="1" customWidth="1"/>
    <col min="13060" max="13060" width="12.81640625" style="3" bestFit="1" customWidth="1"/>
    <col min="13061" max="13061" width="13.81640625" style="3" bestFit="1" customWidth="1"/>
    <col min="13062" max="13062" width="17.453125" style="3" customWidth="1"/>
    <col min="13063" max="13063" width="16.26953125" style="3" customWidth="1"/>
    <col min="13064" max="13064" width="28.7265625" style="3" customWidth="1"/>
    <col min="13065" max="13065" width="8.81640625" style="3"/>
    <col min="13066" max="13066" width="10.7265625" style="3" customWidth="1"/>
    <col min="13067" max="13067" width="0" style="3" hidden="1" customWidth="1"/>
    <col min="13068" max="13312" width="8.81640625" style="3"/>
    <col min="13313" max="13313" width="36.453125" style="3" customWidth="1"/>
    <col min="13314" max="13314" width="28.81640625" style="3" customWidth="1"/>
    <col min="13315" max="13315" width="11.7265625" style="3" bestFit="1" customWidth="1"/>
    <col min="13316" max="13316" width="12.81640625" style="3" bestFit="1" customWidth="1"/>
    <col min="13317" max="13317" width="13.81640625" style="3" bestFit="1" customWidth="1"/>
    <col min="13318" max="13318" width="17.453125" style="3" customWidth="1"/>
    <col min="13319" max="13319" width="16.26953125" style="3" customWidth="1"/>
    <col min="13320" max="13320" width="28.7265625" style="3" customWidth="1"/>
    <col min="13321" max="13321" width="8.81640625" style="3"/>
    <col min="13322" max="13322" width="10.7265625" style="3" customWidth="1"/>
    <col min="13323" max="13323" width="0" style="3" hidden="1" customWidth="1"/>
    <col min="13324" max="13568" width="8.81640625" style="3"/>
    <col min="13569" max="13569" width="36.453125" style="3" customWidth="1"/>
    <col min="13570" max="13570" width="28.81640625" style="3" customWidth="1"/>
    <col min="13571" max="13571" width="11.7265625" style="3" bestFit="1" customWidth="1"/>
    <col min="13572" max="13572" width="12.81640625" style="3" bestFit="1" customWidth="1"/>
    <col min="13573" max="13573" width="13.81640625" style="3" bestFit="1" customWidth="1"/>
    <col min="13574" max="13574" width="17.453125" style="3" customWidth="1"/>
    <col min="13575" max="13575" width="16.26953125" style="3" customWidth="1"/>
    <col min="13576" max="13576" width="28.7265625" style="3" customWidth="1"/>
    <col min="13577" max="13577" width="8.81640625" style="3"/>
    <col min="13578" max="13578" width="10.7265625" style="3" customWidth="1"/>
    <col min="13579" max="13579" width="0" style="3" hidden="1" customWidth="1"/>
    <col min="13580" max="13824" width="8.81640625" style="3"/>
    <col min="13825" max="13825" width="36.453125" style="3" customWidth="1"/>
    <col min="13826" max="13826" width="28.81640625" style="3" customWidth="1"/>
    <col min="13827" max="13827" width="11.7265625" style="3" bestFit="1" customWidth="1"/>
    <col min="13828" max="13828" width="12.81640625" style="3" bestFit="1" customWidth="1"/>
    <col min="13829" max="13829" width="13.81640625" style="3" bestFit="1" customWidth="1"/>
    <col min="13830" max="13830" width="17.453125" style="3" customWidth="1"/>
    <col min="13831" max="13831" width="16.26953125" style="3" customWidth="1"/>
    <col min="13832" max="13832" width="28.7265625" style="3" customWidth="1"/>
    <col min="13833" max="13833" width="8.81640625" style="3"/>
    <col min="13834" max="13834" width="10.7265625" style="3" customWidth="1"/>
    <col min="13835" max="13835" width="0" style="3" hidden="1" customWidth="1"/>
    <col min="13836" max="14080" width="8.81640625" style="3"/>
    <col min="14081" max="14081" width="36.453125" style="3" customWidth="1"/>
    <col min="14082" max="14082" width="28.81640625" style="3" customWidth="1"/>
    <col min="14083" max="14083" width="11.7265625" style="3" bestFit="1" customWidth="1"/>
    <col min="14084" max="14084" width="12.81640625" style="3" bestFit="1" customWidth="1"/>
    <col min="14085" max="14085" width="13.81640625" style="3" bestFit="1" customWidth="1"/>
    <col min="14086" max="14086" width="17.453125" style="3" customWidth="1"/>
    <col min="14087" max="14087" width="16.26953125" style="3" customWidth="1"/>
    <col min="14088" max="14088" width="28.7265625" style="3" customWidth="1"/>
    <col min="14089" max="14089" width="8.81640625" style="3"/>
    <col min="14090" max="14090" width="10.7265625" style="3" customWidth="1"/>
    <col min="14091" max="14091" width="0" style="3" hidden="1" customWidth="1"/>
    <col min="14092" max="14336" width="8.81640625" style="3"/>
    <col min="14337" max="14337" width="36.453125" style="3" customWidth="1"/>
    <col min="14338" max="14338" width="28.81640625" style="3" customWidth="1"/>
    <col min="14339" max="14339" width="11.7265625" style="3" bestFit="1" customWidth="1"/>
    <col min="14340" max="14340" width="12.81640625" style="3" bestFit="1" customWidth="1"/>
    <col min="14341" max="14341" width="13.81640625" style="3" bestFit="1" customWidth="1"/>
    <col min="14342" max="14342" width="17.453125" style="3" customWidth="1"/>
    <col min="14343" max="14343" width="16.26953125" style="3" customWidth="1"/>
    <col min="14344" max="14344" width="28.7265625" style="3" customWidth="1"/>
    <col min="14345" max="14345" width="8.81640625" style="3"/>
    <col min="14346" max="14346" width="10.7265625" style="3" customWidth="1"/>
    <col min="14347" max="14347" width="0" style="3" hidden="1" customWidth="1"/>
    <col min="14348" max="14592" width="8.81640625" style="3"/>
    <col min="14593" max="14593" width="36.453125" style="3" customWidth="1"/>
    <col min="14594" max="14594" width="28.81640625" style="3" customWidth="1"/>
    <col min="14595" max="14595" width="11.7265625" style="3" bestFit="1" customWidth="1"/>
    <col min="14596" max="14596" width="12.81640625" style="3" bestFit="1" customWidth="1"/>
    <col min="14597" max="14597" width="13.81640625" style="3" bestFit="1" customWidth="1"/>
    <col min="14598" max="14598" width="17.453125" style="3" customWidth="1"/>
    <col min="14599" max="14599" width="16.26953125" style="3" customWidth="1"/>
    <col min="14600" max="14600" width="28.7265625" style="3" customWidth="1"/>
    <col min="14601" max="14601" width="8.81640625" style="3"/>
    <col min="14602" max="14602" width="10.7265625" style="3" customWidth="1"/>
    <col min="14603" max="14603" width="0" style="3" hidden="1" customWidth="1"/>
    <col min="14604" max="14848" width="8.81640625" style="3"/>
    <col min="14849" max="14849" width="36.453125" style="3" customWidth="1"/>
    <col min="14850" max="14850" width="28.81640625" style="3" customWidth="1"/>
    <col min="14851" max="14851" width="11.7265625" style="3" bestFit="1" customWidth="1"/>
    <col min="14852" max="14852" width="12.81640625" style="3" bestFit="1" customWidth="1"/>
    <col min="14853" max="14853" width="13.81640625" style="3" bestFit="1" customWidth="1"/>
    <col min="14854" max="14854" width="17.453125" style="3" customWidth="1"/>
    <col min="14855" max="14855" width="16.26953125" style="3" customWidth="1"/>
    <col min="14856" max="14856" width="28.7265625" style="3" customWidth="1"/>
    <col min="14857" max="14857" width="8.81640625" style="3"/>
    <col min="14858" max="14858" width="10.7265625" style="3" customWidth="1"/>
    <col min="14859" max="14859" width="0" style="3" hidden="1" customWidth="1"/>
    <col min="14860" max="15104" width="8.81640625" style="3"/>
    <col min="15105" max="15105" width="36.453125" style="3" customWidth="1"/>
    <col min="15106" max="15106" width="28.81640625" style="3" customWidth="1"/>
    <col min="15107" max="15107" width="11.7265625" style="3" bestFit="1" customWidth="1"/>
    <col min="15108" max="15108" width="12.81640625" style="3" bestFit="1" customWidth="1"/>
    <col min="15109" max="15109" width="13.81640625" style="3" bestFit="1" customWidth="1"/>
    <col min="15110" max="15110" width="17.453125" style="3" customWidth="1"/>
    <col min="15111" max="15111" width="16.26953125" style="3" customWidth="1"/>
    <col min="15112" max="15112" width="28.7265625" style="3" customWidth="1"/>
    <col min="15113" max="15113" width="8.81640625" style="3"/>
    <col min="15114" max="15114" width="10.7265625" style="3" customWidth="1"/>
    <col min="15115" max="15115" width="0" style="3" hidden="1" customWidth="1"/>
    <col min="15116" max="15360" width="8.81640625" style="3"/>
    <col min="15361" max="15361" width="36.453125" style="3" customWidth="1"/>
    <col min="15362" max="15362" width="28.81640625" style="3" customWidth="1"/>
    <col min="15363" max="15363" width="11.7265625" style="3" bestFit="1" customWidth="1"/>
    <col min="15364" max="15364" width="12.81640625" style="3" bestFit="1" customWidth="1"/>
    <col min="15365" max="15365" width="13.81640625" style="3" bestFit="1" customWidth="1"/>
    <col min="15366" max="15366" width="17.453125" style="3" customWidth="1"/>
    <col min="15367" max="15367" width="16.26953125" style="3" customWidth="1"/>
    <col min="15368" max="15368" width="28.7265625" style="3" customWidth="1"/>
    <col min="15369" max="15369" width="8.81640625" style="3"/>
    <col min="15370" max="15370" width="10.7265625" style="3" customWidth="1"/>
    <col min="15371" max="15371" width="0" style="3" hidden="1" customWidth="1"/>
    <col min="15372" max="15616" width="8.81640625" style="3"/>
    <col min="15617" max="15617" width="36.453125" style="3" customWidth="1"/>
    <col min="15618" max="15618" width="28.81640625" style="3" customWidth="1"/>
    <col min="15619" max="15619" width="11.7265625" style="3" bestFit="1" customWidth="1"/>
    <col min="15620" max="15620" width="12.81640625" style="3" bestFit="1" customWidth="1"/>
    <col min="15621" max="15621" width="13.81640625" style="3" bestFit="1" customWidth="1"/>
    <col min="15622" max="15622" width="17.453125" style="3" customWidth="1"/>
    <col min="15623" max="15623" width="16.26953125" style="3" customWidth="1"/>
    <col min="15624" max="15624" width="28.7265625" style="3" customWidth="1"/>
    <col min="15625" max="15625" width="8.81640625" style="3"/>
    <col min="15626" max="15626" width="10.7265625" style="3" customWidth="1"/>
    <col min="15627" max="15627" width="0" style="3" hidden="1" customWidth="1"/>
    <col min="15628" max="15872" width="8.81640625" style="3"/>
    <col min="15873" max="15873" width="36.453125" style="3" customWidth="1"/>
    <col min="15874" max="15874" width="28.81640625" style="3" customWidth="1"/>
    <col min="15875" max="15875" width="11.7265625" style="3" bestFit="1" customWidth="1"/>
    <col min="15876" max="15876" width="12.81640625" style="3" bestFit="1" customWidth="1"/>
    <col min="15877" max="15877" width="13.81640625" style="3" bestFit="1" customWidth="1"/>
    <col min="15878" max="15878" width="17.453125" style="3" customWidth="1"/>
    <col min="15879" max="15879" width="16.26953125" style="3" customWidth="1"/>
    <col min="15880" max="15880" width="28.7265625" style="3" customWidth="1"/>
    <col min="15881" max="15881" width="8.81640625" style="3"/>
    <col min="15882" max="15882" width="10.7265625" style="3" customWidth="1"/>
    <col min="15883" max="15883" width="0" style="3" hidden="1" customWidth="1"/>
    <col min="15884" max="16128" width="8.81640625" style="3"/>
    <col min="16129" max="16129" width="36.453125" style="3" customWidth="1"/>
    <col min="16130" max="16130" width="28.81640625" style="3" customWidth="1"/>
    <col min="16131" max="16131" width="11.7265625" style="3" bestFit="1" customWidth="1"/>
    <col min="16132" max="16132" width="12.81640625" style="3" bestFit="1" customWidth="1"/>
    <col min="16133" max="16133" width="13.81640625" style="3" bestFit="1" customWidth="1"/>
    <col min="16134" max="16134" width="17.453125" style="3" customWidth="1"/>
    <col min="16135" max="16135" width="16.26953125" style="3" customWidth="1"/>
    <col min="16136" max="16136" width="28.7265625" style="3" customWidth="1"/>
    <col min="16137" max="16137" width="8.81640625" style="3"/>
    <col min="16138" max="16138" width="10.7265625" style="3" customWidth="1"/>
    <col min="16139" max="16139" width="0" style="3" hidden="1" customWidth="1"/>
    <col min="16140" max="16384" width="8.81640625" style="3"/>
  </cols>
  <sheetData>
    <row r="1" spans="1:9" x14ac:dyDescent="0.35">
      <c r="A1" s="223" t="s">
        <v>0</v>
      </c>
      <c r="B1" s="223"/>
      <c r="C1" s="223"/>
      <c r="D1" s="223"/>
      <c r="E1" s="223"/>
      <c r="F1" s="223"/>
      <c r="G1" s="223"/>
      <c r="H1" s="223"/>
    </row>
    <row r="2" spans="1:9" x14ac:dyDescent="0.35">
      <c r="A2" s="3" t="s">
        <v>1</v>
      </c>
      <c r="B2" s="3" t="s">
        <v>2</v>
      </c>
      <c r="C2" s="3" t="s">
        <v>1</v>
      </c>
      <c r="E2" s="3" t="s">
        <v>3</v>
      </c>
      <c r="F2" s="3" t="s">
        <v>3</v>
      </c>
      <c r="G2" s="3" t="s">
        <v>3</v>
      </c>
    </row>
    <row r="3" spans="1:9" x14ac:dyDescent="0.35">
      <c r="A3" s="225" t="s">
        <v>4</v>
      </c>
      <c r="B3" s="226"/>
      <c r="D3" s="74"/>
      <c r="E3" s="33"/>
      <c r="F3" s="33"/>
      <c r="G3" s="53"/>
      <c r="H3" s="2" t="s">
        <v>114</v>
      </c>
    </row>
    <row r="4" spans="1:9" ht="15" customHeight="1" x14ac:dyDescent="0.35">
      <c r="A4" s="224" t="s">
        <v>5</v>
      </c>
      <c r="B4" s="224"/>
      <c r="C4" s="224"/>
      <c r="D4" s="74"/>
      <c r="E4" s="33"/>
      <c r="F4" s="33"/>
      <c r="G4" s="53"/>
      <c r="H4" s="53"/>
    </row>
    <row r="5" spans="1:9" x14ac:dyDescent="0.35">
      <c r="I5"/>
    </row>
    <row r="6" spans="1:9" x14ac:dyDescent="0.35">
      <c r="A6" s="227" t="s">
        <v>6</v>
      </c>
      <c r="B6" s="226"/>
      <c r="C6" s="226"/>
      <c r="D6" s="226"/>
      <c r="E6" s="226"/>
      <c r="F6" s="226"/>
      <c r="G6" s="226"/>
      <c r="H6" s="226"/>
      <c r="I6"/>
    </row>
    <row r="7" spans="1:9" x14ac:dyDescent="0.35">
      <c r="A7" s="230" t="s">
        <v>7</v>
      </c>
      <c r="B7" s="226"/>
      <c r="C7" s="226"/>
      <c r="D7" s="226"/>
      <c r="E7" s="226"/>
      <c r="F7" s="226"/>
      <c r="G7" s="226"/>
      <c r="H7" s="226"/>
      <c r="I7"/>
    </row>
    <row r="8" spans="1:9" x14ac:dyDescent="0.35">
      <c r="A8" s="230" t="s">
        <v>8</v>
      </c>
      <c r="B8" s="226"/>
      <c r="C8" s="226"/>
      <c r="D8" s="226"/>
      <c r="E8" s="226"/>
      <c r="F8" s="226"/>
      <c r="G8" s="226"/>
      <c r="H8" s="226"/>
      <c r="I8"/>
    </row>
    <row r="9" spans="1:9" x14ac:dyDescent="0.35">
      <c r="A9" s="34"/>
      <c r="B9" s="34"/>
      <c r="C9" s="63"/>
      <c r="D9" s="63"/>
      <c r="E9" s="63"/>
      <c r="F9" s="63"/>
      <c r="G9" s="64"/>
      <c r="H9" s="64"/>
      <c r="I9"/>
    </row>
    <row r="10" spans="1:9" x14ac:dyDescent="0.35">
      <c r="C10" s="33"/>
      <c r="D10" s="33"/>
      <c r="E10" s="33"/>
      <c r="F10" s="33"/>
      <c r="G10" s="53"/>
      <c r="H10" s="53"/>
      <c r="I10"/>
    </row>
    <row r="11" spans="1:9" ht="16" x14ac:dyDescent="0.5">
      <c r="A11" s="231" t="s">
        <v>9</v>
      </c>
      <c r="B11" s="231"/>
      <c r="C11" s="231"/>
      <c r="D11" s="231"/>
      <c r="E11" s="231"/>
      <c r="F11" s="61" t="s">
        <v>10</v>
      </c>
      <c r="G11" s="61" t="s">
        <v>11</v>
      </c>
      <c r="H11" s="56"/>
      <c r="I11" s="46"/>
    </row>
    <row r="12" spans="1:9" x14ac:dyDescent="0.35">
      <c r="A12" s="46"/>
      <c r="B12" s="46"/>
      <c r="C12" s="46"/>
      <c r="D12" s="46"/>
      <c r="E12" s="47"/>
      <c r="F12" s="47"/>
      <c r="H12" s="46"/>
      <c r="I12" s="46"/>
    </row>
    <row r="13" spans="1:9" x14ac:dyDescent="0.35">
      <c r="B13" s="55" t="s">
        <v>12</v>
      </c>
      <c r="C13" s="229" t="s">
        <v>13</v>
      </c>
      <c r="D13" s="229"/>
      <c r="E13" s="229"/>
      <c r="G13" s="54">
        <f>'Annex A (updated)'!H74</f>
        <v>0</v>
      </c>
      <c r="H13" s="59" t="s">
        <v>14</v>
      </c>
      <c r="I13"/>
    </row>
    <row r="14" spans="1:9" x14ac:dyDescent="0.35">
      <c r="B14" s="55"/>
      <c r="C14" s="46"/>
      <c r="D14" s="46"/>
      <c r="G14" s="54"/>
      <c r="H14" s="59"/>
      <c r="I14"/>
    </row>
    <row r="15" spans="1:9" x14ac:dyDescent="0.35">
      <c r="B15" s="55" t="s">
        <v>15</v>
      </c>
      <c r="C15" s="229" t="s">
        <v>16</v>
      </c>
      <c r="D15" s="229"/>
      <c r="G15" s="50">
        <f>'Annex B'!D17</f>
        <v>0</v>
      </c>
      <c r="H15" s="59" t="s">
        <v>17</v>
      </c>
      <c r="I15"/>
    </row>
    <row r="16" spans="1:9" x14ac:dyDescent="0.35">
      <c r="B16" s="55"/>
      <c r="C16" s="46"/>
      <c r="D16"/>
      <c r="G16" s="50"/>
      <c r="H16" s="60"/>
      <c r="I16"/>
    </row>
    <row r="17" spans="1:11" x14ac:dyDescent="0.35">
      <c r="B17" s="55" t="s">
        <v>18</v>
      </c>
      <c r="C17" s="229" t="s">
        <v>19</v>
      </c>
      <c r="D17" s="229"/>
      <c r="G17" s="69">
        <f>SUM(F18,F24)</f>
        <v>0</v>
      </c>
      <c r="H17" s="60" t="s">
        <v>20</v>
      </c>
      <c r="I17"/>
    </row>
    <row r="18" spans="1:11" x14ac:dyDescent="0.35">
      <c r="B18" s="55"/>
      <c r="C18" s="228" t="s">
        <v>21</v>
      </c>
      <c r="D18" s="228"/>
      <c r="E18" s="228"/>
      <c r="F18" s="70">
        <f>SUM(E19:E23)</f>
        <v>0</v>
      </c>
      <c r="G18" s="1"/>
      <c r="H18" s="60" t="s">
        <v>22</v>
      </c>
      <c r="I18"/>
    </row>
    <row r="19" spans="1:11" s="5" customFormat="1" x14ac:dyDescent="0.35">
      <c r="B19" s="109"/>
      <c r="D19" s="52" t="s">
        <v>23</v>
      </c>
      <c r="E19" s="105">
        <v>0</v>
      </c>
      <c r="F19" s="110"/>
      <c r="G19" s="111"/>
      <c r="H19" s="51"/>
      <c r="I19" s="51"/>
    </row>
    <row r="20" spans="1:11" s="5" customFormat="1" x14ac:dyDescent="0.35">
      <c r="B20" s="109"/>
      <c r="D20" s="52" t="s">
        <v>24</v>
      </c>
      <c r="E20" s="105">
        <v>0</v>
      </c>
      <c r="F20" s="110"/>
      <c r="G20" s="111"/>
      <c r="H20" s="51"/>
      <c r="I20" s="51"/>
    </row>
    <row r="21" spans="1:11" s="5" customFormat="1" x14ac:dyDescent="0.35">
      <c r="B21" s="109"/>
      <c r="D21" s="52" t="s">
        <v>25</v>
      </c>
      <c r="E21" s="105">
        <v>0</v>
      </c>
      <c r="F21" s="110"/>
      <c r="G21" s="111"/>
      <c r="H21" s="51"/>
      <c r="I21" s="51"/>
    </row>
    <row r="22" spans="1:11" s="5" customFormat="1" x14ac:dyDescent="0.35">
      <c r="B22" s="109"/>
      <c r="D22" s="52" t="s">
        <v>26</v>
      </c>
      <c r="E22" s="105">
        <v>0</v>
      </c>
      <c r="F22" s="110"/>
      <c r="G22" s="111"/>
      <c r="H22" s="51"/>
      <c r="I22" s="51"/>
    </row>
    <row r="23" spans="1:11" s="5" customFormat="1" x14ac:dyDescent="0.35">
      <c r="B23" s="109"/>
      <c r="D23" s="52" t="s">
        <v>27</v>
      </c>
      <c r="E23" s="105">
        <v>0</v>
      </c>
      <c r="F23" s="110"/>
      <c r="G23" s="111"/>
      <c r="H23" s="51"/>
      <c r="I23" s="51"/>
      <c r="K23" s="3"/>
    </row>
    <row r="24" spans="1:11" x14ac:dyDescent="0.35">
      <c r="B24" s="55" t="s">
        <v>18</v>
      </c>
      <c r="C24" s="228" t="s">
        <v>28</v>
      </c>
      <c r="D24" s="228"/>
      <c r="E24" s="228"/>
      <c r="F24" s="71">
        <f>SUM(E25:E29)</f>
        <v>0</v>
      </c>
      <c r="G24" s="1"/>
      <c r="H24" s="60" t="s">
        <v>29</v>
      </c>
      <c r="I24"/>
    </row>
    <row r="25" spans="1:11" s="5" customFormat="1" x14ac:dyDescent="0.35">
      <c r="A25" s="112"/>
      <c r="B25" s="109"/>
      <c r="D25" s="52" t="s">
        <v>30</v>
      </c>
      <c r="E25" s="105">
        <v>0</v>
      </c>
      <c r="F25" s="110"/>
      <c r="G25" s="113"/>
      <c r="H25" s="51"/>
      <c r="I25" s="51"/>
    </row>
    <row r="26" spans="1:11" s="5" customFormat="1" x14ac:dyDescent="0.35">
      <c r="A26" s="112"/>
      <c r="B26" s="109"/>
      <c r="D26" s="52" t="s">
        <v>31</v>
      </c>
      <c r="E26" s="105">
        <v>0</v>
      </c>
      <c r="F26" s="110"/>
      <c r="G26" s="113"/>
      <c r="H26" s="51"/>
      <c r="I26" s="51"/>
    </row>
    <row r="27" spans="1:11" s="5" customFormat="1" x14ac:dyDescent="0.35">
      <c r="A27" s="112"/>
      <c r="B27" s="109"/>
      <c r="D27" s="52" t="s">
        <v>32</v>
      </c>
      <c r="E27" s="105">
        <v>0</v>
      </c>
      <c r="F27" s="110"/>
      <c r="G27" s="113"/>
      <c r="H27" s="51"/>
      <c r="I27" s="51"/>
    </row>
    <row r="28" spans="1:11" s="5" customFormat="1" x14ac:dyDescent="0.35">
      <c r="A28" s="112"/>
      <c r="B28" s="109"/>
      <c r="D28" s="52" t="s">
        <v>33</v>
      </c>
      <c r="E28" s="105">
        <v>0</v>
      </c>
      <c r="F28" s="110"/>
      <c r="G28" s="113"/>
      <c r="H28" s="51"/>
      <c r="I28" s="51"/>
    </row>
    <row r="29" spans="1:11" s="5" customFormat="1" x14ac:dyDescent="0.35">
      <c r="A29" s="112"/>
      <c r="B29" s="109"/>
      <c r="D29" s="52" t="s">
        <v>34</v>
      </c>
      <c r="E29" s="105">
        <v>0</v>
      </c>
      <c r="F29" s="110"/>
      <c r="G29" s="113"/>
      <c r="H29" s="51"/>
      <c r="I29" s="51"/>
    </row>
    <row r="30" spans="1:11" x14ac:dyDescent="0.35">
      <c r="A30"/>
      <c r="B30" s="55" t="s">
        <v>35</v>
      </c>
      <c r="C30" s="46"/>
      <c r="D30" s="46"/>
      <c r="E30" s="46"/>
      <c r="F30" s="67"/>
      <c r="G30" s="62">
        <f>G13-G15-G17</f>
        <v>0</v>
      </c>
      <c r="H30" s="3" t="s">
        <v>36</v>
      </c>
      <c r="I30"/>
    </row>
    <row r="31" spans="1:11" x14ac:dyDescent="0.35">
      <c r="A31"/>
      <c r="B31"/>
      <c r="C31"/>
      <c r="D31"/>
      <c r="E31" s="72"/>
      <c r="F31" s="67"/>
      <c r="G31" s="72"/>
      <c r="H31" s="45" t="str">
        <f>IF(G30=0,"","Please check your submission.")</f>
        <v/>
      </c>
      <c r="I31"/>
    </row>
  </sheetData>
  <sheetProtection algorithmName="SHA-512" hashValue="rM7ULIHTpoElAE7WvK+3lm5C8Oi4qp6vnRFDwPtlz160NHotJDOR/vtKOEU3WzLmzyNcnfbhEduhJqn/gvDdWw==" saltValue="87RLD6H0r/zgmA4SL3X1SA==" spinCount="100000" sheet="1" insertRows="0" deleteRows="0" selectLockedCells="1"/>
  <mergeCells count="12">
    <mergeCell ref="A1:H1"/>
    <mergeCell ref="A4:C4"/>
    <mergeCell ref="A3:B3"/>
    <mergeCell ref="A6:H6"/>
    <mergeCell ref="C24:E24"/>
    <mergeCell ref="C15:D15"/>
    <mergeCell ref="C17:D17"/>
    <mergeCell ref="C13:E13"/>
    <mergeCell ref="A7:H7"/>
    <mergeCell ref="A8:H8"/>
    <mergeCell ref="C18:E18"/>
    <mergeCell ref="A11:E11"/>
  </mergeCells>
  <conditionalFormatting sqref="H31">
    <cfRule type="notContainsBlanks" dxfId="10" priority="2">
      <formula>LEN(TRIM(H31))&gt;0</formula>
    </cfRule>
  </conditionalFormatting>
  <dataValidations disablePrompts="1" count="6">
    <dataValidation type="date" allowBlank="1" showErrorMessage="1" errorTitle="Error" error="Only donations received between 1 April 2018 to 31 May 2020 is eligible for CMF matching." sqref="JB65515:JB65524 SX65515:SX65524 ACT65515:ACT65524 AMP65515:AMP65524 AWL65515:AWL65524 BGH65515:BGH65524 BQD65515:BQD65524 BZZ65515:BZZ65524 CJV65515:CJV65524 CTR65515:CTR65524 DDN65515:DDN65524 DNJ65515:DNJ65524 DXF65515:DXF65524 EHB65515:EHB65524 EQX65515:EQX65524 FAT65515:FAT65524 FKP65515:FKP65524 FUL65515:FUL65524 GEH65515:GEH65524 GOD65515:GOD65524 GXZ65515:GXZ65524 HHV65515:HHV65524 HRR65515:HRR65524 IBN65515:IBN65524 ILJ65515:ILJ65524 IVF65515:IVF65524 JFB65515:JFB65524 JOX65515:JOX65524 JYT65515:JYT65524 KIP65515:KIP65524 KSL65515:KSL65524 LCH65515:LCH65524 LMD65515:LMD65524 LVZ65515:LVZ65524 MFV65515:MFV65524 MPR65515:MPR65524 MZN65515:MZN65524 NJJ65515:NJJ65524 NTF65515:NTF65524 ODB65515:ODB65524 OMX65515:OMX65524 OWT65515:OWT65524 PGP65515:PGP65524 PQL65515:PQL65524 QAH65515:QAH65524 QKD65515:QKD65524 QTZ65515:QTZ65524 RDV65515:RDV65524 RNR65515:RNR65524 RXN65515:RXN65524 SHJ65515:SHJ65524 SRF65515:SRF65524 TBB65515:TBB65524 TKX65515:TKX65524 TUT65515:TUT65524 UEP65515:UEP65524 UOL65515:UOL65524 UYH65515:UYH65524 VID65515:VID65524 VRZ65515:VRZ65524 WBV65515:WBV65524 WLR65515:WLR65524 WVN65515:WVN65524 JB131051:JB131060 SX131051:SX131060 ACT131051:ACT131060 AMP131051:AMP131060 AWL131051:AWL131060 BGH131051:BGH131060 BQD131051:BQD131060 BZZ131051:BZZ131060 CJV131051:CJV131060 CTR131051:CTR131060 DDN131051:DDN131060 DNJ131051:DNJ131060 DXF131051:DXF131060 EHB131051:EHB131060 EQX131051:EQX131060 FAT131051:FAT131060 FKP131051:FKP131060 FUL131051:FUL131060 GEH131051:GEH131060 GOD131051:GOD131060 GXZ131051:GXZ131060 HHV131051:HHV131060 HRR131051:HRR131060 IBN131051:IBN131060 ILJ131051:ILJ131060 IVF131051:IVF131060 JFB131051:JFB131060 JOX131051:JOX131060 JYT131051:JYT131060 KIP131051:KIP131060 KSL131051:KSL131060 LCH131051:LCH131060 LMD131051:LMD131060 LVZ131051:LVZ131060 MFV131051:MFV131060 MPR131051:MPR131060 MZN131051:MZN131060 NJJ131051:NJJ131060 NTF131051:NTF131060 ODB131051:ODB131060 OMX131051:OMX131060 OWT131051:OWT131060 PGP131051:PGP131060 PQL131051:PQL131060 QAH131051:QAH131060 QKD131051:QKD131060 QTZ131051:QTZ131060 RDV131051:RDV131060 RNR131051:RNR131060 RXN131051:RXN131060 SHJ131051:SHJ131060 SRF131051:SRF131060 TBB131051:TBB131060 TKX131051:TKX131060 TUT131051:TUT131060 UEP131051:UEP131060 UOL131051:UOL131060 UYH131051:UYH131060 VID131051:VID131060 VRZ131051:VRZ131060 WBV131051:WBV131060 WLR131051:WLR131060 WVN131051:WVN131060 JB196587:JB196596 SX196587:SX196596 ACT196587:ACT196596 AMP196587:AMP196596 AWL196587:AWL196596 BGH196587:BGH196596 BQD196587:BQD196596 BZZ196587:BZZ196596 CJV196587:CJV196596 CTR196587:CTR196596 DDN196587:DDN196596 DNJ196587:DNJ196596 DXF196587:DXF196596 EHB196587:EHB196596 EQX196587:EQX196596 FAT196587:FAT196596 FKP196587:FKP196596 FUL196587:FUL196596 GEH196587:GEH196596 GOD196587:GOD196596 GXZ196587:GXZ196596 HHV196587:HHV196596 HRR196587:HRR196596 IBN196587:IBN196596 ILJ196587:ILJ196596 IVF196587:IVF196596 JFB196587:JFB196596 JOX196587:JOX196596 JYT196587:JYT196596 KIP196587:KIP196596 KSL196587:KSL196596 LCH196587:LCH196596 LMD196587:LMD196596 LVZ196587:LVZ196596 MFV196587:MFV196596 MPR196587:MPR196596 MZN196587:MZN196596 NJJ196587:NJJ196596 NTF196587:NTF196596 ODB196587:ODB196596 OMX196587:OMX196596 OWT196587:OWT196596 PGP196587:PGP196596 PQL196587:PQL196596 QAH196587:QAH196596 QKD196587:QKD196596 QTZ196587:QTZ196596 RDV196587:RDV196596 RNR196587:RNR196596 RXN196587:RXN196596 SHJ196587:SHJ196596 SRF196587:SRF196596 TBB196587:TBB196596 TKX196587:TKX196596 TUT196587:TUT196596 UEP196587:UEP196596 UOL196587:UOL196596 UYH196587:UYH196596 VID196587:VID196596 VRZ196587:VRZ196596 WBV196587:WBV196596 WLR196587:WLR196596 WVN196587:WVN196596 JB262123:JB262132 SX262123:SX262132 ACT262123:ACT262132 AMP262123:AMP262132 AWL262123:AWL262132 BGH262123:BGH262132 BQD262123:BQD262132 BZZ262123:BZZ262132 CJV262123:CJV262132 CTR262123:CTR262132 DDN262123:DDN262132 DNJ262123:DNJ262132 DXF262123:DXF262132 EHB262123:EHB262132 EQX262123:EQX262132 FAT262123:FAT262132 FKP262123:FKP262132 FUL262123:FUL262132 GEH262123:GEH262132 GOD262123:GOD262132 GXZ262123:GXZ262132 HHV262123:HHV262132 HRR262123:HRR262132 IBN262123:IBN262132 ILJ262123:ILJ262132 IVF262123:IVF262132 JFB262123:JFB262132 JOX262123:JOX262132 JYT262123:JYT262132 KIP262123:KIP262132 KSL262123:KSL262132 LCH262123:LCH262132 LMD262123:LMD262132 LVZ262123:LVZ262132 MFV262123:MFV262132 MPR262123:MPR262132 MZN262123:MZN262132 NJJ262123:NJJ262132 NTF262123:NTF262132 ODB262123:ODB262132 OMX262123:OMX262132 OWT262123:OWT262132 PGP262123:PGP262132 PQL262123:PQL262132 QAH262123:QAH262132 QKD262123:QKD262132 QTZ262123:QTZ262132 RDV262123:RDV262132 RNR262123:RNR262132 RXN262123:RXN262132 SHJ262123:SHJ262132 SRF262123:SRF262132 TBB262123:TBB262132 TKX262123:TKX262132 TUT262123:TUT262132 UEP262123:UEP262132 UOL262123:UOL262132 UYH262123:UYH262132 VID262123:VID262132 VRZ262123:VRZ262132 WBV262123:WBV262132 WLR262123:WLR262132 WVN262123:WVN262132 JB327659:JB327668 SX327659:SX327668 ACT327659:ACT327668 AMP327659:AMP327668 AWL327659:AWL327668 BGH327659:BGH327668 BQD327659:BQD327668 BZZ327659:BZZ327668 CJV327659:CJV327668 CTR327659:CTR327668 DDN327659:DDN327668 DNJ327659:DNJ327668 DXF327659:DXF327668 EHB327659:EHB327668 EQX327659:EQX327668 FAT327659:FAT327668 FKP327659:FKP327668 FUL327659:FUL327668 GEH327659:GEH327668 GOD327659:GOD327668 GXZ327659:GXZ327668 HHV327659:HHV327668 HRR327659:HRR327668 IBN327659:IBN327668 ILJ327659:ILJ327668 IVF327659:IVF327668 JFB327659:JFB327668 JOX327659:JOX327668 JYT327659:JYT327668 KIP327659:KIP327668 KSL327659:KSL327668 LCH327659:LCH327668 LMD327659:LMD327668 LVZ327659:LVZ327668 MFV327659:MFV327668 MPR327659:MPR327668 MZN327659:MZN327668 NJJ327659:NJJ327668 NTF327659:NTF327668 ODB327659:ODB327668 OMX327659:OMX327668 OWT327659:OWT327668 PGP327659:PGP327668 PQL327659:PQL327668 QAH327659:QAH327668 QKD327659:QKD327668 QTZ327659:QTZ327668 RDV327659:RDV327668 RNR327659:RNR327668 RXN327659:RXN327668 SHJ327659:SHJ327668 SRF327659:SRF327668 TBB327659:TBB327668 TKX327659:TKX327668 TUT327659:TUT327668 UEP327659:UEP327668 UOL327659:UOL327668 UYH327659:UYH327668 VID327659:VID327668 VRZ327659:VRZ327668 WBV327659:WBV327668 WLR327659:WLR327668 WVN327659:WVN327668 JB393195:JB393204 SX393195:SX393204 ACT393195:ACT393204 AMP393195:AMP393204 AWL393195:AWL393204 BGH393195:BGH393204 BQD393195:BQD393204 BZZ393195:BZZ393204 CJV393195:CJV393204 CTR393195:CTR393204 DDN393195:DDN393204 DNJ393195:DNJ393204 DXF393195:DXF393204 EHB393195:EHB393204 EQX393195:EQX393204 FAT393195:FAT393204 FKP393195:FKP393204 FUL393195:FUL393204 GEH393195:GEH393204 GOD393195:GOD393204 GXZ393195:GXZ393204 HHV393195:HHV393204 HRR393195:HRR393204 IBN393195:IBN393204 ILJ393195:ILJ393204 IVF393195:IVF393204 JFB393195:JFB393204 JOX393195:JOX393204 JYT393195:JYT393204 KIP393195:KIP393204 KSL393195:KSL393204 LCH393195:LCH393204 LMD393195:LMD393204 LVZ393195:LVZ393204 MFV393195:MFV393204 MPR393195:MPR393204 MZN393195:MZN393204 NJJ393195:NJJ393204 NTF393195:NTF393204 ODB393195:ODB393204 OMX393195:OMX393204 OWT393195:OWT393204 PGP393195:PGP393204 PQL393195:PQL393204 QAH393195:QAH393204 QKD393195:QKD393204 QTZ393195:QTZ393204 RDV393195:RDV393204 RNR393195:RNR393204 RXN393195:RXN393204 SHJ393195:SHJ393204 SRF393195:SRF393204 TBB393195:TBB393204 TKX393195:TKX393204 TUT393195:TUT393204 UEP393195:UEP393204 UOL393195:UOL393204 UYH393195:UYH393204 VID393195:VID393204 VRZ393195:VRZ393204 WBV393195:WBV393204 WLR393195:WLR393204 WVN393195:WVN393204 JB458731:JB458740 SX458731:SX458740 ACT458731:ACT458740 AMP458731:AMP458740 AWL458731:AWL458740 BGH458731:BGH458740 BQD458731:BQD458740 BZZ458731:BZZ458740 CJV458731:CJV458740 CTR458731:CTR458740 DDN458731:DDN458740 DNJ458731:DNJ458740 DXF458731:DXF458740 EHB458731:EHB458740 EQX458731:EQX458740 FAT458731:FAT458740 FKP458731:FKP458740 FUL458731:FUL458740 GEH458731:GEH458740 GOD458731:GOD458740 GXZ458731:GXZ458740 HHV458731:HHV458740 HRR458731:HRR458740 IBN458731:IBN458740 ILJ458731:ILJ458740 IVF458731:IVF458740 JFB458731:JFB458740 JOX458731:JOX458740 JYT458731:JYT458740 KIP458731:KIP458740 KSL458731:KSL458740 LCH458731:LCH458740 LMD458731:LMD458740 LVZ458731:LVZ458740 MFV458731:MFV458740 MPR458731:MPR458740 MZN458731:MZN458740 NJJ458731:NJJ458740 NTF458731:NTF458740 ODB458731:ODB458740 OMX458731:OMX458740 OWT458731:OWT458740 PGP458731:PGP458740 PQL458731:PQL458740 QAH458731:QAH458740 QKD458731:QKD458740 QTZ458731:QTZ458740 RDV458731:RDV458740 RNR458731:RNR458740 RXN458731:RXN458740 SHJ458731:SHJ458740 SRF458731:SRF458740 TBB458731:TBB458740 TKX458731:TKX458740 TUT458731:TUT458740 UEP458731:UEP458740 UOL458731:UOL458740 UYH458731:UYH458740 VID458731:VID458740 VRZ458731:VRZ458740 WBV458731:WBV458740 WLR458731:WLR458740 WVN458731:WVN458740 JB524267:JB524276 SX524267:SX524276 ACT524267:ACT524276 AMP524267:AMP524276 AWL524267:AWL524276 BGH524267:BGH524276 BQD524267:BQD524276 BZZ524267:BZZ524276 CJV524267:CJV524276 CTR524267:CTR524276 DDN524267:DDN524276 DNJ524267:DNJ524276 DXF524267:DXF524276 EHB524267:EHB524276 EQX524267:EQX524276 FAT524267:FAT524276 FKP524267:FKP524276 FUL524267:FUL524276 GEH524267:GEH524276 GOD524267:GOD524276 GXZ524267:GXZ524276 HHV524267:HHV524276 HRR524267:HRR524276 IBN524267:IBN524276 ILJ524267:ILJ524276 IVF524267:IVF524276 JFB524267:JFB524276 JOX524267:JOX524276 JYT524267:JYT524276 KIP524267:KIP524276 KSL524267:KSL524276 LCH524267:LCH524276 LMD524267:LMD524276 LVZ524267:LVZ524276 MFV524267:MFV524276 MPR524267:MPR524276 MZN524267:MZN524276 NJJ524267:NJJ524276 NTF524267:NTF524276 ODB524267:ODB524276 OMX524267:OMX524276 OWT524267:OWT524276 PGP524267:PGP524276 PQL524267:PQL524276 QAH524267:QAH524276 QKD524267:QKD524276 QTZ524267:QTZ524276 RDV524267:RDV524276 RNR524267:RNR524276 RXN524267:RXN524276 SHJ524267:SHJ524276 SRF524267:SRF524276 TBB524267:TBB524276 TKX524267:TKX524276 TUT524267:TUT524276 UEP524267:UEP524276 UOL524267:UOL524276 UYH524267:UYH524276 VID524267:VID524276 VRZ524267:VRZ524276 WBV524267:WBV524276 WLR524267:WLR524276 WVN524267:WVN524276 JB589803:JB589812 SX589803:SX589812 ACT589803:ACT589812 AMP589803:AMP589812 AWL589803:AWL589812 BGH589803:BGH589812 BQD589803:BQD589812 BZZ589803:BZZ589812 CJV589803:CJV589812 CTR589803:CTR589812 DDN589803:DDN589812 DNJ589803:DNJ589812 DXF589803:DXF589812 EHB589803:EHB589812 EQX589803:EQX589812 FAT589803:FAT589812 FKP589803:FKP589812 FUL589803:FUL589812 GEH589803:GEH589812 GOD589803:GOD589812 GXZ589803:GXZ589812 HHV589803:HHV589812 HRR589803:HRR589812 IBN589803:IBN589812 ILJ589803:ILJ589812 IVF589803:IVF589812 JFB589803:JFB589812 JOX589803:JOX589812 JYT589803:JYT589812 KIP589803:KIP589812 KSL589803:KSL589812 LCH589803:LCH589812 LMD589803:LMD589812 LVZ589803:LVZ589812 MFV589803:MFV589812 MPR589803:MPR589812 MZN589803:MZN589812 NJJ589803:NJJ589812 NTF589803:NTF589812 ODB589803:ODB589812 OMX589803:OMX589812 OWT589803:OWT589812 PGP589803:PGP589812 PQL589803:PQL589812 QAH589803:QAH589812 QKD589803:QKD589812 QTZ589803:QTZ589812 RDV589803:RDV589812 RNR589803:RNR589812 RXN589803:RXN589812 SHJ589803:SHJ589812 SRF589803:SRF589812 TBB589803:TBB589812 TKX589803:TKX589812 TUT589803:TUT589812 UEP589803:UEP589812 UOL589803:UOL589812 UYH589803:UYH589812 VID589803:VID589812 VRZ589803:VRZ589812 WBV589803:WBV589812 WLR589803:WLR589812 WVN589803:WVN589812 JB655339:JB655348 SX655339:SX655348 ACT655339:ACT655348 AMP655339:AMP655348 AWL655339:AWL655348 BGH655339:BGH655348 BQD655339:BQD655348 BZZ655339:BZZ655348 CJV655339:CJV655348 CTR655339:CTR655348 DDN655339:DDN655348 DNJ655339:DNJ655348 DXF655339:DXF655348 EHB655339:EHB655348 EQX655339:EQX655348 FAT655339:FAT655348 FKP655339:FKP655348 FUL655339:FUL655348 GEH655339:GEH655348 GOD655339:GOD655348 GXZ655339:GXZ655348 HHV655339:HHV655348 HRR655339:HRR655348 IBN655339:IBN655348 ILJ655339:ILJ655348 IVF655339:IVF655348 JFB655339:JFB655348 JOX655339:JOX655348 JYT655339:JYT655348 KIP655339:KIP655348 KSL655339:KSL655348 LCH655339:LCH655348 LMD655339:LMD655348 LVZ655339:LVZ655348 MFV655339:MFV655348 MPR655339:MPR655348 MZN655339:MZN655348 NJJ655339:NJJ655348 NTF655339:NTF655348 ODB655339:ODB655348 OMX655339:OMX655348 OWT655339:OWT655348 PGP655339:PGP655348 PQL655339:PQL655348 QAH655339:QAH655348 QKD655339:QKD655348 QTZ655339:QTZ655348 RDV655339:RDV655348 RNR655339:RNR655348 RXN655339:RXN655348 SHJ655339:SHJ655348 SRF655339:SRF655348 TBB655339:TBB655348 TKX655339:TKX655348 TUT655339:TUT655348 UEP655339:UEP655348 UOL655339:UOL655348 UYH655339:UYH655348 VID655339:VID655348 VRZ655339:VRZ655348 WBV655339:WBV655348 WLR655339:WLR655348 WVN655339:WVN655348 JB720875:JB720884 SX720875:SX720884 ACT720875:ACT720884 AMP720875:AMP720884 AWL720875:AWL720884 BGH720875:BGH720884 BQD720875:BQD720884 BZZ720875:BZZ720884 CJV720875:CJV720884 CTR720875:CTR720884 DDN720875:DDN720884 DNJ720875:DNJ720884 DXF720875:DXF720884 EHB720875:EHB720884 EQX720875:EQX720884 FAT720875:FAT720884 FKP720875:FKP720884 FUL720875:FUL720884 GEH720875:GEH720884 GOD720875:GOD720884 GXZ720875:GXZ720884 HHV720875:HHV720884 HRR720875:HRR720884 IBN720875:IBN720884 ILJ720875:ILJ720884 IVF720875:IVF720884 JFB720875:JFB720884 JOX720875:JOX720884 JYT720875:JYT720884 KIP720875:KIP720884 KSL720875:KSL720884 LCH720875:LCH720884 LMD720875:LMD720884 LVZ720875:LVZ720884 MFV720875:MFV720884 MPR720875:MPR720884 MZN720875:MZN720884 NJJ720875:NJJ720884 NTF720875:NTF720884 ODB720875:ODB720884 OMX720875:OMX720884 OWT720875:OWT720884 PGP720875:PGP720884 PQL720875:PQL720884 QAH720875:QAH720884 QKD720875:QKD720884 QTZ720875:QTZ720884 RDV720875:RDV720884 RNR720875:RNR720884 RXN720875:RXN720884 SHJ720875:SHJ720884 SRF720875:SRF720884 TBB720875:TBB720884 TKX720875:TKX720884 TUT720875:TUT720884 UEP720875:UEP720884 UOL720875:UOL720884 UYH720875:UYH720884 VID720875:VID720884 VRZ720875:VRZ720884 WBV720875:WBV720884 WLR720875:WLR720884 WVN720875:WVN720884 JB786411:JB786420 SX786411:SX786420 ACT786411:ACT786420 AMP786411:AMP786420 AWL786411:AWL786420 BGH786411:BGH786420 BQD786411:BQD786420 BZZ786411:BZZ786420 CJV786411:CJV786420 CTR786411:CTR786420 DDN786411:DDN786420 DNJ786411:DNJ786420 DXF786411:DXF786420 EHB786411:EHB786420 EQX786411:EQX786420 FAT786411:FAT786420 FKP786411:FKP786420 FUL786411:FUL786420 GEH786411:GEH786420 GOD786411:GOD786420 GXZ786411:GXZ786420 HHV786411:HHV786420 HRR786411:HRR786420 IBN786411:IBN786420 ILJ786411:ILJ786420 IVF786411:IVF786420 JFB786411:JFB786420 JOX786411:JOX786420 JYT786411:JYT786420 KIP786411:KIP786420 KSL786411:KSL786420 LCH786411:LCH786420 LMD786411:LMD786420 LVZ786411:LVZ786420 MFV786411:MFV786420 MPR786411:MPR786420 MZN786411:MZN786420 NJJ786411:NJJ786420 NTF786411:NTF786420 ODB786411:ODB786420 OMX786411:OMX786420 OWT786411:OWT786420 PGP786411:PGP786420 PQL786411:PQL786420 QAH786411:QAH786420 QKD786411:QKD786420 QTZ786411:QTZ786420 RDV786411:RDV786420 RNR786411:RNR786420 RXN786411:RXN786420 SHJ786411:SHJ786420 SRF786411:SRF786420 TBB786411:TBB786420 TKX786411:TKX786420 TUT786411:TUT786420 UEP786411:UEP786420 UOL786411:UOL786420 UYH786411:UYH786420 VID786411:VID786420 VRZ786411:VRZ786420 WBV786411:WBV786420 WLR786411:WLR786420 WVN786411:WVN786420 JB851947:JB851956 SX851947:SX851956 ACT851947:ACT851956 AMP851947:AMP851956 AWL851947:AWL851956 BGH851947:BGH851956 BQD851947:BQD851956 BZZ851947:BZZ851956 CJV851947:CJV851956 CTR851947:CTR851956 DDN851947:DDN851956 DNJ851947:DNJ851956 DXF851947:DXF851956 EHB851947:EHB851956 EQX851947:EQX851956 FAT851947:FAT851956 FKP851947:FKP851956 FUL851947:FUL851956 GEH851947:GEH851956 GOD851947:GOD851956 GXZ851947:GXZ851956 HHV851947:HHV851956 HRR851947:HRR851956 IBN851947:IBN851956 ILJ851947:ILJ851956 IVF851947:IVF851956 JFB851947:JFB851956 JOX851947:JOX851956 JYT851947:JYT851956 KIP851947:KIP851956 KSL851947:KSL851956 LCH851947:LCH851956 LMD851947:LMD851956 LVZ851947:LVZ851956 MFV851947:MFV851956 MPR851947:MPR851956 MZN851947:MZN851956 NJJ851947:NJJ851956 NTF851947:NTF851956 ODB851947:ODB851956 OMX851947:OMX851956 OWT851947:OWT851956 PGP851947:PGP851956 PQL851947:PQL851956 QAH851947:QAH851956 QKD851947:QKD851956 QTZ851947:QTZ851956 RDV851947:RDV851956 RNR851947:RNR851956 RXN851947:RXN851956 SHJ851947:SHJ851956 SRF851947:SRF851956 TBB851947:TBB851956 TKX851947:TKX851956 TUT851947:TUT851956 UEP851947:UEP851956 UOL851947:UOL851956 UYH851947:UYH851956 VID851947:VID851956 VRZ851947:VRZ851956 WBV851947:WBV851956 WLR851947:WLR851956 WVN851947:WVN851956 JB917483:JB917492 SX917483:SX917492 ACT917483:ACT917492 AMP917483:AMP917492 AWL917483:AWL917492 BGH917483:BGH917492 BQD917483:BQD917492 BZZ917483:BZZ917492 CJV917483:CJV917492 CTR917483:CTR917492 DDN917483:DDN917492 DNJ917483:DNJ917492 DXF917483:DXF917492 EHB917483:EHB917492 EQX917483:EQX917492 FAT917483:FAT917492 FKP917483:FKP917492 FUL917483:FUL917492 GEH917483:GEH917492 GOD917483:GOD917492 GXZ917483:GXZ917492 HHV917483:HHV917492 HRR917483:HRR917492 IBN917483:IBN917492 ILJ917483:ILJ917492 IVF917483:IVF917492 JFB917483:JFB917492 JOX917483:JOX917492 JYT917483:JYT917492 KIP917483:KIP917492 KSL917483:KSL917492 LCH917483:LCH917492 LMD917483:LMD917492 LVZ917483:LVZ917492 MFV917483:MFV917492 MPR917483:MPR917492 MZN917483:MZN917492 NJJ917483:NJJ917492 NTF917483:NTF917492 ODB917483:ODB917492 OMX917483:OMX917492 OWT917483:OWT917492 PGP917483:PGP917492 PQL917483:PQL917492 QAH917483:QAH917492 QKD917483:QKD917492 QTZ917483:QTZ917492 RDV917483:RDV917492 RNR917483:RNR917492 RXN917483:RXN917492 SHJ917483:SHJ917492 SRF917483:SRF917492 TBB917483:TBB917492 TKX917483:TKX917492 TUT917483:TUT917492 UEP917483:UEP917492 UOL917483:UOL917492 UYH917483:UYH917492 VID917483:VID917492 VRZ917483:VRZ917492 WBV917483:WBV917492 WLR917483:WLR917492 WVN917483:WVN917492 JB983019:JB983028 SX983019:SX983028 ACT983019:ACT983028 AMP983019:AMP983028 AWL983019:AWL983028 BGH983019:BGH983028 BQD983019:BQD983028 BZZ983019:BZZ983028 CJV983019:CJV983028 CTR983019:CTR983028 DDN983019:DDN983028 DNJ983019:DNJ983028 DXF983019:DXF983028 EHB983019:EHB983028 EQX983019:EQX983028 FAT983019:FAT983028 FKP983019:FKP983028 FUL983019:FUL983028 GEH983019:GEH983028 GOD983019:GOD983028 GXZ983019:GXZ983028 HHV983019:HHV983028 HRR983019:HRR983028 IBN983019:IBN983028 ILJ983019:ILJ983028 IVF983019:IVF983028 JFB983019:JFB983028 JOX983019:JOX983028 JYT983019:JYT983028 KIP983019:KIP983028 KSL983019:KSL983028 LCH983019:LCH983028 LMD983019:LMD983028 LVZ983019:LVZ983028 MFV983019:MFV983028 MPR983019:MPR983028 MZN983019:MZN983028 NJJ983019:NJJ983028 NTF983019:NTF983028 ODB983019:ODB983028 OMX983019:OMX983028 OWT983019:OWT983028 PGP983019:PGP983028 PQL983019:PQL983028 QAH983019:QAH983028 QKD983019:QKD983028 QTZ983019:QTZ983028 RDV983019:RDV983028 RNR983019:RNR983028 RXN983019:RXN983028 SHJ983019:SHJ983028 SRF983019:SRF983028 TBB983019:TBB983028 TKX983019:TKX983028 TUT983019:TUT983028 UEP983019:UEP983028 UOL983019:UOL983028 UYH983019:UYH983028 VID983019:VID983028 VRZ983019:VRZ983028 WBV983019:WBV983028 WLR983019:WLR983028 WVN983019:WVN983028" xr:uid="{00000000-0002-0000-0000-000000000000}">
      <formula1>43191</formula1>
      <formula2>43982</formula2>
    </dataValidation>
    <dataValidation type="date" allowBlank="1" showErrorMessage="1" errorTitle="Error" error="Only donations received between 1 April 2018 to 31 May 2020 is eligible for CMF matching." prompt="Donations received between 1 April 2018 to 31 May 2020 is eligible for CMF matching." sqref="JB65500:JB65509 SX65500:SX65509 ACT65500:ACT65509 AMP65500:AMP65509 AWL65500:AWL65509 BGH65500:BGH65509 BQD65500:BQD65509 BZZ65500:BZZ65509 CJV65500:CJV65509 CTR65500:CTR65509 DDN65500:DDN65509 DNJ65500:DNJ65509 DXF65500:DXF65509 EHB65500:EHB65509 EQX65500:EQX65509 FAT65500:FAT65509 FKP65500:FKP65509 FUL65500:FUL65509 GEH65500:GEH65509 GOD65500:GOD65509 GXZ65500:GXZ65509 HHV65500:HHV65509 HRR65500:HRR65509 IBN65500:IBN65509 ILJ65500:ILJ65509 IVF65500:IVF65509 JFB65500:JFB65509 JOX65500:JOX65509 JYT65500:JYT65509 KIP65500:KIP65509 KSL65500:KSL65509 LCH65500:LCH65509 LMD65500:LMD65509 LVZ65500:LVZ65509 MFV65500:MFV65509 MPR65500:MPR65509 MZN65500:MZN65509 NJJ65500:NJJ65509 NTF65500:NTF65509 ODB65500:ODB65509 OMX65500:OMX65509 OWT65500:OWT65509 PGP65500:PGP65509 PQL65500:PQL65509 QAH65500:QAH65509 QKD65500:QKD65509 QTZ65500:QTZ65509 RDV65500:RDV65509 RNR65500:RNR65509 RXN65500:RXN65509 SHJ65500:SHJ65509 SRF65500:SRF65509 TBB65500:TBB65509 TKX65500:TKX65509 TUT65500:TUT65509 UEP65500:UEP65509 UOL65500:UOL65509 UYH65500:UYH65509 VID65500:VID65509 VRZ65500:VRZ65509 WBV65500:WBV65509 WLR65500:WLR65509 WVN65500:WVN65509 JB131036:JB131045 SX131036:SX131045 ACT131036:ACT131045 AMP131036:AMP131045 AWL131036:AWL131045 BGH131036:BGH131045 BQD131036:BQD131045 BZZ131036:BZZ131045 CJV131036:CJV131045 CTR131036:CTR131045 DDN131036:DDN131045 DNJ131036:DNJ131045 DXF131036:DXF131045 EHB131036:EHB131045 EQX131036:EQX131045 FAT131036:FAT131045 FKP131036:FKP131045 FUL131036:FUL131045 GEH131036:GEH131045 GOD131036:GOD131045 GXZ131036:GXZ131045 HHV131036:HHV131045 HRR131036:HRR131045 IBN131036:IBN131045 ILJ131036:ILJ131045 IVF131036:IVF131045 JFB131036:JFB131045 JOX131036:JOX131045 JYT131036:JYT131045 KIP131036:KIP131045 KSL131036:KSL131045 LCH131036:LCH131045 LMD131036:LMD131045 LVZ131036:LVZ131045 MFV131036:MFV131045 MPR131036:MPR131045 MZN131036:MZN131045 NJJ131036:NJJ131045 NTF131036:NTF131045 ODB131036:ODB131045 OMX131036:OMX131045 OWT131036:OWT131045 PGP131036:PGP131045 PQL131036:PQL131045 QAH131036:QAH131045 QKD131036:QKD131045 QTZ131036:QTZ131045 RDV131036:RDV131045 RNR131036:RNR131045 RXN131036:RXN131045 SHJ131036:SHJ131045 SRF131036:SRF131045 TBB131036:TBB131045 TKX131036:TKX131045 TUT131036:TUT131045 UEP131036:UEP131045 UOL131036:UOL131045 UYH131036:UYH131045 VID131036:VID131045 VRZ131036:VRZ131045 WBV131036:WBV131045 WLR131036:WLR131045 WVN131036:WVN131045 JB196572:JB196581 SX196572:SX196581 ACT196572:ACT196581 AMP196572:AMP196581 AWL196572:AWL196581 BGH196572:BGH196581 BQD196572:BQD196581 BZZ196572:BZZ196581 CJV196572:CJV196581 CTR196572:CTR196581 DDN196572:DDN196581 DNJ196572:DNJ196581 DXF196572:DXF196581 EHB196572:EHB196581 EQX196572:EQX196581 FAT196572:FAT196581 FKP196572:FKP196581 FUL196572:FUL196581 GEH196572:GEH196581 GOD196572:GOD196581 GXZ196572:GXZ196581 HHV196572:HHV196581 HRR196572:HRR196581 IBN196572:IBN196581 ILJ196572:ILJ196581 IVF196572:IVF196581 JFB196572:JFB196581 JOX196572:JOX196581 JYT196572:JYT196581 KIP196572:KIP196581 KSL196572:KSL196581 LCH196572:LCH196581 LMD196572:LMD196581 LVZ196572:LVZ196581 MFV196572:MFV196581 MPR196572:MPR196581 MZN196572:MZN196581 NJJ196572:NJJ196581 NTF196572:NTF196581 ODB196572:ODB196581 OMX196572:OMX196581 OWT196572:OWT196581 PGP196572:PGP196581 PQL196572:PQL196581 QAH196572:QAH196581 QKD196572:QKD196581 QTZ196572:QTZ196581 RDV196572:RDV196581 RNR196572:RNR196581 RXN196572:RXN196581 SHJ196572:SHJ196581 SRF196572:SRF196581 TBB196572:TBB196581 TKX196572:TKX196581 TUT196572:TUT196581 UEP196572:UEP196581 UOL196572:UOL196581 UYH196572:UYH196581 VID196572:VID196581 VRZ196572:VRZ196581 WBV196572:WBV196581 WLR196572:WLR196581 WVN196572:WVN196581 JB262108:JB262117 SX262108:SX262117 ACT262108:ACT262117 AMP262108:AMP262117 AWL262108:AWL262117 BGH262108:BGH262117 BQD262108:BQD262117 BZZ262108:BZZ262117 CJV262108:CJV262117 CTR262108:CTR262117 DDN262108:DDN262117 DNJ262108:DNJ262117 DXF262108:DXF262117 EHB262108:EHB262117 EQX262108:EQX262117 FAT262108:FAT262117 FKP262108:FKP262117 FUL262108:FUL262117 GEH262108:GEH262117 GOD262108:GOD262117 GXZ262108:GXZ262117 HHV262108:HHV262117 HRR262108:HRR262117 IBN262108:IBN262117 ILJ262108:ILJ262117 IVF262108:IVF262117 JFB262108:JFB262117 JOX262108:JOX262117 JYT262108:JYT262117 KIP262108:KIP262117 KSL262108:KSL262117 LCH262108:LCH262117 LMD262108:LMD262117 LVZ262108:LVZ262117 MFV262108:MFV262117 MPR262108:MPR262117 MZN262108:MZN262117 NJJ262108:NJJ262117 NTF262108:NTF262117 ODB262108:ODB262117 OMX262108:OMX262117 OWT262108:OWT262117 PGP262108:PGP262117 PQL262108:PQL262117 QAH262108:QAH262117 QKD262108:QKD262117 QTZ262108:QTZ262117 RDV262108:RDV262117 RNR262108:RNR262117 RXN262108:RXN262117 SHJ262108:SHJ262117 SRF262108:SRF262117 TBB262108:TBB262117 TKX262108:TKX262117 TUT262108:TUT262117 UEP262108:UEP262117 UOL262108:UOL262117 UYH262108:UYH262117 VID262108:VID262117 VRZ262108:VRZ262117 WBV262108:WBV262117 WLR262108:WLR262117 WVN262108:WVN262117 JB327644:JB327653 SX327644:SX327653 ACT327644:ACT327653 AMP327644:AMP327653 AWL327644:AWL327653 BGH327644:BGH327653 BQD327644:BQD327653 BZZ327644:BZZ327653 CJV327644:CJV327653 CTR327644:CTR327653 DDN327644:DDN327653 DNJ327644:DNJ327653 DXF327644:DXF327653 EHB327644:EHB327653 EQX327644:EQX327653 FAT327644:FAT327653 FKP327644:FKP327653 FUL327644:FUL327653 GEH327644:GEH327653 GOD327644:GOD327653 GXZ327644:GXZ327653 HHV327644:HHV327653 HRR327644:HRR327653 IBN327644:IBN327653 ILJ327644:ILJ327653 IVF327644:IVF327653 JFB327644:JFB327653 JOX327644:JOX327653 JYT327644:JYT327653 KIP327644:KIP327653 KSL327644:KSL327653 LCH327644:LCH327653 LMD327644:LMD327653 LVZ327644:LVZ327653 MFV327644:MFV327653 MPR327644:MPR327653 MZN327644:MZN327653 NJJ327644:NJJ327653 NTF327644:NTF327653 ODB327644:ODB327653 OMX327644:OMX327653 OWT327644:OWT327653 PGP327644:PGP327653 PQL327644:PQL327653 QAH327644:QAH327653 QKD327644:QKD327653 QTZ327644:QTZ327653 RDV327644:RDV327653 RNR327644:RNR327653 RXN327644:RXN327653 SHJ327644:SHJ327653 SRF327644:SRF327653 TBB327644:TBB327653 TKX327644:TKX327653 TUT327644:TUT327653 UEP327644:UEP327653 UOL327644:UOL327653 UYH327644:UYH327653 VID327644:VID327653 VRZ327644:VRZ327653 WBV327644:WBV327653 WLR327644:WLR327653 WVN327644:WVN327653 JB393180:JB393189 SX393180:SX393189 ACT393180:ACT393189 AMP393180:AMP393189 AWL393180:AWL393189 BGH393180:BGH393189 BQD393180:BQD393189 BZZ393180:BZZ393189 CJV393180:CJV393189 CTR393180:CTR393189 DDN393180:DDN393189 DNJ393180:DNJ393189 DXF393180:DXF393189 EHB393180:EHB393189 EQX393180:EQX393189 FAT393180:FAT393189 FKP393180:FKP393189 FUL393180:FUL393189 GEH393180:GEH393189 GOD393180:GOD393189 GXZ393180:GXZ393189 HHV393180:HHV393189 HRR393180:HRR393189 IBN393180:IBN393189 ILJ393180:ILJ393189 IVF393180:IVF393189 JFB393180:JFB393189 JOX393180:JOX393189 JYT393180:JYT393189 KIP393180:KIP393189 KSL393180:KSL393189 LCH393180:LCH393189 LMD393180:LMD393189 LVZ393180:LVZ393189 MFV393180:MFV393189 MPR393180:MPR393189 MZN393180:MZN393189 NJJ393180:NJJ393189 NTF393180:NTF393189 ODB393180:ODB393189 OMX393180:OMX393189 OWT393180:OWT393189 PGP393180:PGP393189 PQL393180:PQL393189 QAH393180:QAH393189 QKD393180:QKD393189 QTZ393180:QTZ393189 RDV393180:RDV393189 RNR393180:RNR393189 RXN393180:RXN393189 SHJ393180:SHJ393189 SRF393180:SRF393189 TBB393180:TBB393189 TKX393180:TKX393189 TUT393180:TUT393189 UEP393180:UEP393189 UOL393180:UOL393189 UYH393180:UYH393189 VID393180:VID393189 VRZ393180:VRZ393189 WBV393180:WBV393189 WLR393180:WLR393189 WVN393180:WVN393189 JB458716:JB458725 SX458716:SX458725 ACT458716:ACT458725 AMP458716:AMP458725 AWL458716:AWL458725 BGH458716:BGH458725 BQD458716:BQD458725 BZZ458716:BZZ458725 CJV458716:CJV458725 CTR458716:CTR458725 DDN458716:DDN458725 DNJ458716:DNJ458725 DXF458716:DXF458725 EHB458716:EHB458725 EQX458716:EQX458725 FAT458716:FAT458725 FKP458716:FKP458725 FUL458716:FUL458725 GEH458716:GEH458725 GOD458716:GOD458725 GXZ458716:GXZ458725 HHV458716:HHV458725 HRR458716:HRR458725 IBN458716:IBN458725 ILJ458716:ILJ458725 IVF458716:IVF458725 JFB458716:JFB458725 JOX458716:JOX458725 JYT458716:JYT458725 KIP458716:KIP458725 KSL458716:KSL458725 LCH458716:LCH458725 LMD458716:LMD458725 LVZ458716:LVZ458725 MFV458716:MFV458725 MPR458716:MPR458725 MZN458716:MZN458725 NJJ458716:NJJ458725 NTF458716:NTF458725 ODB458716:ODB458725 OMX458716:OMX458725 OWT458716:OWT458725 PGP458716:PGP458725 PQL458716:PQL458725 QAH458716:QAH458725 QKD458716:QKD458725 QTZ458716:QTZ458725 RDV458716:RDV458725 RNR458716:RNR458725 RXN458716:RXN458725 SHJ458716:SHJ458725 SRF458716:SRF458725 TBB458716:TBB458725 TKX458716:TKX458725 TUT458716:TUT458725 UEP458716:UEP458725 UOL458716:UOL458725 UYH458716:UYH458725 VID458716:VID458725 VRZ458716:VRZ458725 WBV458716:WBV458725 WLR458716:WLR458725 WVN458716:WVN458725 JB524252:JB524261 SX524252:SX524261 ACT524252:ACT524261 AMP524252:AMP524261 AWL524252:AWL524261 BGH524252:BGH524261 BQD524252:BQD524261 BZZ524252:BZZ524261 CJV524252:CJV524261 CTR524252:CTR524261 DDN524252:DDN524261 DNJ524252:DNJ524261 DXF524252:DXF524261 EHB524252:EHB524261 EQX524252:EQX524261 FAT524252:FAT524261 FKP524252:FKP524261 FUL524252:FUL524261 GEH524252:GEH524261 GOD524252:GOD524261 GXZ524252:GXZ524261 HHV524252:HHV524261 HRR524252:HRR524261 IBN524252:IBN524261 ILJ524252:ILJ524261 IVF524252:IVF524261 JFB524252:JFB524261 JOX524252:JOX524261 JYT524252:JYT524261 KIP524252:KIP524261 KSL524252:KSL524261 LCH524252:LCH524261 LMD524252:LMD524261 LVZ524252:LVZ524261 MFV524252:MFV524261 MPR524252:MPR524261 MZN524252:MZN524261 NJJ524252:NJJ524261 NTF524252:NTF524261 ODB524252:ODB524261 OMX524252:OMX524261 OWT524252:OWT524261 PGP524252:PGP524261 PQL524252:PQL524261 QAH524252:QAH524261 QKD524252:QKD524261 QTZ524252:QTZ524261 RDV524252:RDV524261 RNR524252:RNR524261 RXN524252:RXN524261 SHJ524252:SHJ524261 SRF524252:SRF524261 TBB524252:TBB524261 TKX524252:TKX524261 TUT524252:TUT524261 UEP524252:UEP524261 UOL524252:UOL524261 UYH524252:UYH524261 VID524252:VID524261 VRZ524252:VRZ524261 WBV524252:WBV524261 WLR524252:WLR524261 WVN524252:WVN524261 JB589788:JB589797 SX589788:SX589797 ACT589788:ACT589797 AMP589788:AMP589797 AWL589788:AWL589797 BGH589788:BGH589797 BQD589788:BQD589797 BZZ589788:BZZ589797 CJV589788:CJV589797 CTR589788:CTR589797 DDN589788:DDN589797 DNJ589788:DNJ589797 DXF589788:DXF589797 EHB589788:EHB589797 EQX589788:EQX589797 FAT589788:FAT589797 FKP589788:FKP589797 FUL589788:FUL589797 GEH589788:GEH589797 GOD589788:GOD589797 GXZ589788:GXZ589797 HHV589788:HHV589797 HRR589788:HRR589797 IBN589788:IBN589797 ILJ589788:ILJ589797 IVF589788:IVF589797 JFB589788:JFB589797 JOX589788:JOX589797 JYT589788:JYT589797 KIP589788:KIP589797 KSL589788:KSL589797 LCH589788:LCH589797 LMD589788:LMD589797 LVZ589788:LVZ589797 MFV589788:MFV589797 MPR589788:MPR589797 MZN589788:MZN589797 NJJ589788:NJJ589797 NTF589788:NTF589797 ODB589788:ODB589797 OMX589788:OMX589797 OWT589788:OWT589797 PGP589788:PGP589797 PQL589788:PQL589797 QAH589788:QAH589797 QKD589788:QKD589797 QTZ589788:QTZ589797 RDV589788:RDV589797 RNR589788:RNR589797 RXN589788:RXN589797 SHJ589788:SHJ589797 SRF589788:SRF589797 TBB589788:TBB589797 TKX589788:TKX589797 TUT589788:TUT589797 UEP589788:UEP589797 UOL589788:UOL589797 UYH589788:UYH589797 VID589788:VID589797 VRZ589788:VRZ589797 WBV589788:WBV589797 WLR589788:WLR589797 WVN589788:WVN589797 JB655324:JB655333 SX655324:SX655333 ACT655324:ACT655333 AMP655324:AMP655333 AWL655324:AWL655333 BGH655324:BGH655333 BQD655324:BQD655333 BZZ655324:BZZ655333 CJV655324:CJV655333 CTR655324:CTR655333 DDN655324:DDN655333 DNJ655324:DNJ655333 DXF655324:DXF655333 EHB655324:EHB655333 EQX655324:EQX655333 FAT655324:FAT655333 FKP655324:FKP655333 FUL655324:FUL655333 GEH655324:GEH655333 GOD655324:GOD655333 GXZ655324:GXZ655333 HHV655324:HHV655333 HRR655324:HRR655333 IBN655324:IBN655333 ILJ655324:ILJ655333 IVF655324:IVF655333 JFB655324:JFB655333 JOX655324:JOX655333 JYT655324:JYT655333 KIP655324:KIP655333 KSL655324:KSL655333 LCH655324:LCH655333 LMD655324:LMD655333 LVZ655324:LVZ655333 MFV655324:MFV655333 MPR655324:MPR655333 MZN655324:MZN655333 NJJ655324:NJJ655333 NTF655324:NTF655333 ODB655324:ODB655333 OMX655324:OMX655333 OWT655324:OWT655333 PGP655324:PGP655333 PQL655324:PQL655333 QAH655324:QAH655333 QKD655324:QKD655333 QTZ655324:QTZ655333 RDV655324:RDV655333 RNR655324:RNR655333 RXN655324:RXN655333 SHJ655324:SHJ655333 SRF655324:SRF655333 TBB655324:TBB655333 TKX655324:TKX655333 TUT655324:TUT655333 UEP655324:UEP655333 UOL655324:UOL655333 UYH655324:UYH655333 VID655324:VID655333 VRZ655324:VRZ655333 WBV655324:WBV655333 WLR655324:WLR655333 WVN655324:WVN655333 JB720860:JB720869 SX720860:SX720869 ACT720860:ACT720869 AMP720860:AMP720869 AWL720860:AWL720869 BGH720860:BGH720869 BQD720860:BQD720869 BZZ720860:BZZ720869 CJV720860:CJV720869 CTR720860:CTR720869 DDN720860:DDN720869 DNJ720860:DNJ720869 DXF720860:DXF720869 EHB720860:EHB720869 EQX720860:EQX720869 FAT720860:FAT720869 FKP720860:FKP720869 FUL720860:FUL720869 GEH720860:GEH720869 GOD720860:GOD720869 GXZ720860:GXZ720869 HHV720860:HHV720869 HRR720860:HRR720869 IBN720860:IBN720869 ILJ720860:ILJ720869 IVF720860:IVF720869 JFB720860:JFB720869 JOX720860:JOX720869 JYT720860:JYT720869 KIP720860:KIP720869 KSL720860:KSL720869 LCH720860:LCH720869 LMD720860:LMD720869 LVZ720860:LVZ720869 MFV720860:MFV720869 MPR720860:MPR720869 MZN720860:MZN720869 NJJ720860:NJJ720869 NTF720860:NTF720869 ODB720860:ODB720869 OMX720860:OMX720869 OWT720860:OWT720869 PGP720860:PGP720869 PQL720860:PQL720869 QAH720860:QAH720869 QKD720860:QKD720869 QTZ720860:QTZ720869 RDV720860:RDV720869 RNR720860:RNR720869 RXN720860:RXN720869 SHJ720860:SHJ720869 SRF720860:SRF720869 TBB720860:TBB720869 TKX720860:TKX720869 TUT720860:TUT720869 UEP720860:UEP720869 UOL720860:UOL720869 UYH720860:UYH720869 VID720860:VID720869 VRZ720860:VRZ720869 WBV720860:WBV720869 WLR720860:WLR720869 WVN720860:WVN720869 JB786396:JB786405 SX786396:SX786405 ACT786396:ACT786405 AMP786396:AMP786405 AWL786396:AWL786405 BGH786396:BGH786405 BQD786396:BQD786405 BZZ786396:BZZ786405 CJV786396:CJV786405 CTR786396:CTR786405 DDN786396:DDN786405 DNJ786396:DNJ786405 DXF786396:DXF786405 EHB786396:EHB786405 EQX786396:EQX786405 FAT786396:FAT786405 FKP786396:FKP786405 FUL786396:FUL786405 GEH786396:GEH786405 GOD786396:GOD786405 GXZ786396:GXZ786405 HHV786396:HHV786405 HRR786396:HRR786405 IBN786396:IBN786405 ILJ786396:ILJ786405 IVF786396:IVF786405 JFB786396:JFB786405 JOX786396:JOX786405 JYT786396:JYT786405 KIP786396:KIP786405 KSL786396:KSL786405 LCH786396:LCH786405 LMD786396:LMD786405 LVZ786396:LVZ786405 MFV786396:MFV786405 MPR786396:MPR786405 MZN786396:MZN786405 NJJ786396:NJJ786405 NTF786396:NTF786405 ODB786396:ODB786405 OMX786396:OMX786405 OWT786396:OWT786405 PGP786396:PGP786405 PQL786396:PQL786405 QAH786396:QAH786405 QKD786396:QKD786405 QTZ786396:QTZ786405 RDV786396:RDV786405 RNR786396:RNR786405 RXN786396:RXN786405 SHJ786396:SHJ786405 SRF786396:SRF786405 TBB786396:TBB786405 TKX786396:TKX786405 TUT786396:TUT786405 UEP786396:UEP786405 UOL786396:UOL786405 UYH786396:UYH786405 VID786396:VID786405 VRZ786396:VRZ786405 WBV786396:WBV786405 WLR786396:WLR786405 WVN786396:WVN786405 JB851932:JB851941 SX851932:SX851941 ACT851932:ACT851941 AMP851932:AMP851941 AWL851932:AWL851941 BGH851932:BGH851941 BQD851932:BQD851941 BZZ851932:BZZ851941 CJV851932:CJV851941 CTR851932:CTR851941 DDN851932:DDN851941 DNJ851932:DNJ851941 DXF851932:DXF851941 EHB851932:EHB851941 EQX851932:EQX851941 FAT851932:FAT851941 FKP851932:FKP851941 FUL851932:FUL851941 GEH851932:GEH851941 GOD851932:GOD851941 GXZ851932:GXZ851941 HHV851932:HHV851941 HRR851932:HRR851941 IBN851932:IBN851941 ILJ851932:ILJ851941 IVF851932:IVF851941 JFB851932:JFB851941 JOX851932:JOX851941 JYT851932:JYT851941 KIP851932:KIP851941 KSL851932:KSL851941 LCH851932:LCH851941 LMD851932:LMD851941 LVZ851932:LVZ851941 MFV851932:MFV851941 MPR851932:MPR851941 MZN851932:MZN851941 NJJ851932:NJJ851941 NTF851932:NTF851941 ODB851932:ODB851941 OMX851932:OMX851941 OWT851932:OWT851941 PGP851932:PGP851941 PQL851932:PQL851941 QAH851932:QAH851941 QKD851932:QKD851941 QTZ851932:QTZ851941 RDV851932:RDV851941 RNR851932:RNR851941 RXN851932:RXN851941 SHJ851932:SHJ851941 SRF851932:SRF851941 TBB851932:TBB851941 TKX851932:TKX851941 TUT851932:TUT851941 UEP851932:UEP851941 UOL851932:UOL851941 UYH851932:UYH851941 VID851932:VID851941 VRZ851932:VRZ851941 WBV851932:WBV851941 WLR851932:WLR851941 WVN851932:WVN851941 JB917468:JB917477 SX917468:SX917477 ACT917468:ACT917477 AMP917468:AMP917477 AWL917468:AWL917477 BGH917468:BGH917477 BQD917468:BQD917477 BZZ917468:BZZ917477 CJV917468:CJV917477 CTR917468:CTR917477 DDN917468:DDN917477 DNJ917468:DNJ917477 DXF917468:DXF917477 EHB917468:EHB917477 EQX917468:EQX917477 FAT917468:FAT917477 FKP917468:FKP917477 FUL917468:FUL917477 GEH917468:GEH917477 GOD917468:GOD917477 GXZ917468:GXZ917477 HHV917468:HHV917477 HRR917468:HRR917477 IBN917468:IBN917477 ILJ917468:ILJ917477 IVF917468:IVF917477 JFB917468:JFB917477 JOX917468:JOX917477 JYT917468:JYT917477 KIP917468:KIP917477 KSL917468:KSL917477 LCH917468:LCH917477 LMD917468:LMD917477 LVZ917468:LVZ917477 MFV917468:MFV917477 MPR917468:MPR917477 MZN917468:MZN917477 NJJ917468:NJJ917477 NTF917468:NTF917477 ODB917468:ODB917477 OMX917468:OMX917477 OWT917468:OWT917477 PGP917468:PGP917477 PQL917468:PQL917477 QAH917468:QAH917477 QKD917468:QKD917477 QTZ917468:QTZ917477 RDV917468:RDV917477 RNR917468:RNR917477 RXN917468:RXN917477 SHJ917468:SHJ917477 SRF917468:SRF917477 TBB917468:TBB917477 TKX917468:TKX917477 TUT917468:TUT917477 UEP917468:UEP917477 UOL917468:UOL917477 UYH917468:UYH917477 VID917468:VID917477 VRZ917468:VRZ917477 WBV917468:WBV917477 WLR917468:WLR917477 WVN917468:WVN917477 JB983004:JB983013 SX983004:SX983013 ACT983004:ACT983013 AMP983004:AMP983013 AWL983004:AWL983013 BGH983004:BGH983013 BQD983004:BQD983013 BZZ983004:BZZ983013 CJV983004:CJV983013 CTR983004:CTR983013 DDN983004:DDN983013 DNJ983004:DNJ983013 DXF983004:DXF983013 EHB983004:EHB983013 EQX983004:EQX983013 FAT983004:FAT983013 FKP983004:FKP983013 FUL983004:FUL983013 GEH983004:GEH983013 GOD983004:GOD983013 GXZ983004:GXZ983013 HHV983004:HHV983013 HRR983004:HRR983013 IBN983004:IBN983013 ILJ983004:ILJ983013 IVF983004:IVF983013 JFB983004:JFB983013 JOX983004:JOX983013 JYT983004:JYT983013 KIP983004:KIP983013 KSL983004:KSL983013 LCH983004:LCH983013 LMD983004:LMD983013 LVZ983004:LVZ983013 MFV983004:MFV983013 MPR983004:MPR983013 MZN983004:MZN983013 NJJ983004:NJJ983013 NTF983004:NTF983013 ODB983004:ODB983013 OMX983004:OMX983013 OWT983004:OWT983013 PGP983004:PGP983013 PQL983004:PQL983013 QAH983004:QAH983013 QKD983004:QKD983013 QTZ983004:QTZ983013 RDV983004:RDV983013 RNR983004:RNR983013 RXN983004:RXN983013 SHJ983004:SHJ983013 SRF983004:SRF983013 TBB983004:TBB983013 TKX983004:TKX983013 TUT983004:TUT983013 UEP983004:UEP983013 UOL983004:UOL983013 UYH983004:UYH983013 VID983004:VID983013 VRZ983004:VRZ983013 WBV983004:WBV983013 WLR983004:WLR983013 WVN983004:WVN983013" xr:uid="{00000000-0002-0000-0000-000001000000}">
      <formula1>43191</formula1>
      <formula2>43982</formula2>
    </dataValidation>
    <dataValidation type="list" showErrorMessage="1" errorTitle="Error" error="Please identify donor as: Individual, Corporate or Foundation." prompt="Please identify donor as: Individual, Corporate or Foundation." sqref="E65515:F65524 WVK983004:WVK983013 WLO983004:WLO983013 WBS983004:WBS983013 VRW983004:VRW983013 VIA983004:VIA983013 UYE983004:UYE983013 UOI983004:UOI983013 UEM983004:UEM983013 TUQ983004:TUQ983013 TKU983004:TKU983013 TAY983004:TAY983013 SRC983004:SRC983013 SHG983004:SHG983013 RXK983004:RXK983013 RNO983004:RNO983013 RDS983004:RDS983013 QTW983004:QTW983013 QKA983004:QKA983013 QAE983004:QAE983013 PQI983004:PQI983013 PGM983004:PGM983013 OWQ983004:OWQ983013 OMU983004:OMU983013 OCY983004:OCY983013 NTC983004:NTC983013 NJG983004:NJG983013 MZK983004:MZK983013 MPO983004:MPO983013 MFS983004:MFS983013 LVW983004:LVW983013 LMA983004:LMA983013 LCE983004:LCE983013 KSI983004:KSI983013 KIM983004:KIM983013 JYQ983004:JYQ983013 JOU983004:JOU983013 JEY983004:JEY983013 IVC983004:IVC983013 ILG983004:ILG983013 IBK983004:IBK983013 HRO983004:HRO983013 HHS983004:HHS983013 GXW983004:GXW983013 GOA983004:GOA983013 GEE983004:GEE983013 FUI983004:FUI983013 FKM983004:FKM983013 FAQ983004:FAQ983013 EQU983004:EQU983013 EGY983004:EGY983013 DXC983004:DXC983013 DNG983004:DNG983013 DDK983004:DDK983013 CTO983004:CTO983013 CJS983004:CJS983013 BZW983004:BZW983013 BQA983004:BQA983013 BGE983004:BGE983013 AWI983004:AWI983013 AMM983004:AMM983013 ACQ983004:ACQ983013 SU983004:SU983013 IY983004:IY983013 E983004:F983013 WVK917468:WVK917477 WLO917468:WLO917477 WBS917468:WBS917477 VRW917468:VRW917477 VIA917468:VIA917477 UYE917468:UYE917477 UOI917468:UOI917477 UEM917468:UEM917477 TUQ917468:TUQ917477 TKU917468:TKU917477 TAY917468:TAY917477 SRC917468:SRC917477 SHG917468:SHG917477 RXK917468:RXK917477 RNO917468:RNO917477 RDS917468:RDS917477 QTW917468:QTW917477 QKA917468:QKA917477 QAE917468:QAE917477 PQI917468:PQI917477 PGM917468:PGM917477 OWQ917468:OWQ917477 OMU917468:OMU917477 OCY917468:OCY917477 NTC917468:NTC917477 NJG917468:NJG917477 MZK917468:MZK917477 MPO917468:MPO917477 MFS917468:MFS917477 LVW917468:LVW917477 LMA917468:LMA917477 LCE917468:LCE917477 KSI917468:KSI917477 KIM917468:KIM917477 JYQ917468:JYQ917477 JOU917468:JOU917477 JEY917468:JEY917477 IVC917468:IVC917477 ILG917468:ILG917477 IBK917468:IBK917477 HRO917468:HRO917477 HHS917468:HHS917477 GXW917468:GXW917477 GOA917468:GOA917477 GEE917468:GEE917477 FUI917468:FUI917477 FKM917468:FKM917477 FAQ917468:FAQ917477 EQU917468:EQU917477 EGY917468:EGY917477 DXC917468:DXC917477 DNG917468:DNG917477 DDK917468:DDK917477 CTO917468:CTO917477 CJS917468:CJS917477 BZW917468:BZW917477 BQA917468:BQA917477 BGE917468:BGE917477 AWI917468:AWI917477 AMM917468:AMM917477 ACQ917468:ACQ917477 SU917468:SU917477 IY917468:IY917477 E917468:F917477 WVK851932:WVK851941 WLO851932:WLO851941 WBS851932:WBS851941 VRW851932:VRW851941 VIA851932:VIA851941 UYE851932:UYE851941 UOI851932:UOI851941 UEM851932:UEM851941 TUQ851932:TUQ851941 TKU851932:TKU851941 TAY851932:TAY851941 SRC851932:SRC851941 SHG851932:SHG851941 RXK851932:RXK851941 RNO851932:RNO851941 RDS851932:RDS851941 QTW851932:QTW851941 QKA851932:QKA851941 QAE851932:QAE851941 PQI851932:PQI851941 PGM851932:PGM851941 OWQ851932:OWQ851941 OMU851932:OMU851941 OCY851932:OCY851941 NTC851932:NTC851941 NJG851932:NJG851941 MZK851932:MZK851941 MPO851932:MPO851941 MFS851932:MFS851941 LVW851932:LVW851941 LMA851932:LMA851941 LCE851932:LCE851941 KSI851932:KSI851941 KIM851932:KIM851941 JYQ851932:JYQ851941 JOU851932:JOU851941 JEY851932:JEY851941 IVC851932:IVC851941 ILG851932:ILG851941 IBK851932:IBK851941 HRO851932:HRO851941 HHS851932:HHS851941 GXW851932:GXW851941 GOA851932:GOA851941 GEE851932:GEE851941 FUI851932:FUI851941 FKM851932:FKM851941 FAQ851932:FAQ851941 EQU851932:EQU851941 EGY851932:EGY851941 DXC851932:DXC851941 DNG851932:DNG851941 DDK851932:DDK851941 CTO851932:CTO851941 CJS851932:CJS851941 BZW851932:BZW851941 BQA851932:BQA851941 BGE851932:BGE851941 AWI851932:AWI851941 AMM851932:AMM851941 ACQ851932:ACQ851941 SU851932:SU851941 IY851932:IY851941 E851932:F851941 WVK786396:WVK786405 WLO786396:WLO786405 WBS786396:WBS786405 VRW786396:VRW786405 VIA786396:VIA786405 UYE786396:UYE786405 UOI786396:UOI786405 UEM786396:UEM786405 TUQ786396:TUQ786405 TKU786396:TKU786405 TAY786396:TAY786405 SRC786396:SRC786405 SHG786396:SHG786405 RXK786396:RXK786405 RNO786396:RNO786405 RDS786396:RDS786405 QTW786396:QTW786405 QKA786396:QKA786405 QAE786396:QAE786405 PQI786396:PQI786405 PGM786396:PGM786405 OWQ786396:OWQ786405 OMU786396:OMU786405 OCY786396:OCY786405 NTC786396:NTC786405 NJG786396:NJG786405 MZK786396:MZK786405 MPO786396:MPO786405 MFS786396:MFS786405 LVW786396:LVW786405 LMA786396:LMA786405 LCE786396:LCE786405 KSI786396:KSI786405 KIM786396:KIM786405 JYQ786396:JYQ786405 JOU786396:JOU786405 JEY786396:JEY786405 IVC786396:IVC786405 ILG786396:ILG786405 IBK786396:IBK786405 HRO786396:HRO786405 HHS786396:HHS786405 GXW786396:GXW786405 GOA786396:GOA786405 GEE786396:GEE786405 FUI786396:FUI786405 FKM786396:FKM786405 FAQ786396:FAQ786405 EQU786396:EQU786405 EGY786396:EGY786405 DXC786396:DXC786405 DNG786396:DNG786405 DDK786396:DDK786405 CTO786396:CTO786405 CJS786396:CJS786405 BZW786396:BZW786405 BQA786396:BQA786405 BGE786396:BGE786405 AWI786396:AWI786405 AMM786396:AMM786405 ACQ786396:ACQ786405 SU786396:SU786405 IY786396:IY786405 E786396:F786405 WVK720860:WVK720869 WLO720860:WLO720869 WBS720860:WBS720869 VRW720860:VRW720869 VIA720860:VIA720869 UYE720860:UYE720869 UOI720860:UOI720869 UEM720860:UEM720869 TUQ720860:TUQ720869 TKU720860:TKU720869 TAY720860:TAY720869 SRC720860:SRC720869 SHG720860:SHG720869 RXK720860:RXK720869 RNO720860:RNO720869 RDS720860:RDS720869 QTW720860:QTW720869 QKA720860:QKA720869 QAE720860:QAE720869 PQI720860:PQI720869 PGM720860:PGM720869 OWQ720860:OWQ720869 OMU720860:OMU720869 OCY720860:OCY720869 NTC720860:NTC720869 NJG720860:NJG720869 MZK720860:MZK720869 MPO720860:MPO720869 MFS720860:MFS720869 LVW720860:LVW720869 LMA720860:LMA720869 LCE720860:LCE720869 KSI720860:KSI720869 KIM720860:KIM720869 JYQ720860:JYQ720869 JOU720860:JOU720869 JEY720860:JEY720869 IVC720860:IVC720869 ILG720860:ILG720869 IBK720860:IBK720869 HRO720860:HRO720869 HHS720860:HHS720869 GXW720860:GXW720869 GOA720860:GOA720869 GEE720860:GEE720869 FUI720860:FUI720869 FKM720860:FKM720869 FAQ720860:FAQ720869 EQU720860:EQU720869 EGY720860:EGY720869 DXC720860:DXC720869 DNG720860:DNG720869 DDK720860:DDK720869 CTO720860:CTO720869 CJS720860:CJS720869 BZW720860:BZW720869 BQA720860:BQA720869 BGE720860:BGE720869 AWI720860:AWI720869 AMM720860:AMM720869 ACQ720860:ACQ720869 SU720860:SU720869 IY720860:IY720869 E720860:F720869 WVK655324:WVK655333 WLO655324:WLO655333 WBS655324:WBS655333 VRW655324:VRW655333 VIA655324:VIA655333 UYE655324:UYE655333 UOI655324:UOI655333 UEM655324:UEM655333 TUQ655324:TUQ655333 TKU655324:TKU655333 TAY655324:TAY655333 SRC655324:SRC655333 SHG655324:SHG655333 RXK655324:RXK655333 RNO655324:RNO655333 RDS655324:RDS655333 QTW655324:QTW655333 QKA655324:QKA655333 QAE655324:QAE655333 PQI655324:PQI655333 PGM655324:PGM655333 OWQ655324:OWQ655333 OMU655324:OMU655333 OCY655324:OCY655333 NTC655324:NTC655333 NJG655324:NJG655333 MZK655324:MZK655333 MPO655324:MPO655333 MFS655324:MFS655333 LVW655324:LVW655333 LMA655324:LMA655333 LCE655324:LCE655333 KSI655324:KSI655333 KIM655324:KIM655333 JYQ655324:JYQ655333 JOU655324:JOU655333 JEY655324:JEY655333 IVC655324:IVC655333 ILG655324:ILG655333 IBK655324:IBK655333 HRO655324:HRO655333 HHS655324:HHS655333 GXW655324:GXW655333 GOA655324:GOA655333 GEE655324:GEE655333 FUI655324:FUI655333 FKM655324:FKM655333 FAQ655324:FAQ655333 EQU655324:EQU655333 EGY655324:EGY655333 DXC655324:DXC655333 DNG655324:DNG655333 DDK655324:DDK655333 CTO655324:CTO655333 CJS655324:CJS655333 BZW655324:BZW655333 BQA655324:BQA655333 BGE655324:BGE655333 AWI655324:AWI655333 AMM655324:AMM655333 ACQ655324:ACQ655333 SU655324:SU655333 IY655324:IY655333 E655324:F655333 WVK589788:WVK589797 WLO589788:WLO589797 WBS589788:WBS589797 VRW589788:VRW589797 VIA589788:VIA589797 UYE589788:UYE589797 UOI589788:UOI589797 UEM589788:UEM589797 TUQ589788:TUQ589797 TKU589788:TKU589797 TAY589788:TAY589797 SRC589788:SRC589797 SHG589788:SHG589797 RXK589788:RXK589797 RNO589788:RNO589797 RDS589788:RDS589797 QTW589788:QTW589797 QKA589788:QKA589797 QAE589788:QAE589797 PQI589788:PQI589797 PGM589788:PGM589797 OWQ589788:OWQ589797 OMU589788:OMU589797 OCY589788:OCY589797 NTC589788:NTC589797 NJG589788:NJG589797 MZK589788:MZK589797 MPO589788:MPO589797 MFS589788:MFS589797 LVW589788:LVW589797 LMA589788:LMA589797 LCE589788:LCE589797 KSI589788:KSI589797 KIM589788:KIM589797 JYQ589788:JYQ589797 JOU589788:JOU589797 JEY589788:JEY589797 IVC589788:IVC589797 ILG589788:ILG589797 IBK589788:IBK589797 HRO589788:HRO589797 HHS589788:HHS589797 GXW589788:GXW589797 GOA589788:GOA589797 GEE589788:GEE589797 FUI589788:FUI589797 FKM589788:FKM589797 FAQ589788:FAQ589797 EQU589788:EQU589797 EGY589788:EGY589797 DXC589788:DXC589797 DNG589788:DNG589797 DDK589788:DDK589797 CTO589788:CTO589797 CJS589788:CJS589797 BZW589788:BZW589797 BQA589788:BQA589797 BGE589788:BGE589797 AWI589788:AWI589797 AMM589788:AMM589797 ACQ589788:ACQ589797 SU589788:SU589797 IY589788:IY589797 E589788:F589797 WVK524252:WVK524261 WLO524252:WLO524261 WBS524252:WBS524261 VRW524252:VRW524261 VIA524252:VIA524261 UYE524252:UYE524261 UOI524252:UOI524261 UEM524252:UEM524261 TUQ524252:TUQ524261 TKU524252:TKU524261 TAY524252:TAY524261 SRC524252:SRC524261 SHG524252:SHG524261 RXK524252:RXK524261 RNO524252:RNO524261 RDS524252:RDS524261 QTW524252:QTW524261 QKA524252:QKA524261 QAE524252:QAE524261 PQI524252:PQI524261 PGM524252:PGM524261 OWQ524252:OWQ524261 OMU524252:OMU524261 OCY524252:OCY524261 NTC524252:NTC524261 NJG524252:NJG524261 MZK524252:MZK524261 MPO524252:MPO524261 MFS524252:MFS524261 LVW524252:LVW524261 LMA524252:LMA524261 LCE524252:LCE524261 KSI524252:KSI524261 KIM524252:KIM524261 JYQ524252:JYQ524261 JOU524252:JOU524261 JEY524252:JEY524261 IVC524252:IVC524261 ILG524252:ILG524261 IBK524252:IBK524261 HRO524252:HRO524261 HHS524252:HHS524261 GXW524252:GXW524261 GOA524252:GOA524261 GEE524252:GEE524261 FUI524252:FUI524261 FKM524252:FKM524261 FAQ524252:FAQ524261 EQU524252:EQU524261 EGY524252:EGY524261 DXC524252:DXC524261 DNG524252:DNG524261 DDK524252:DDK524261 CTO524252:CTO524261 CJS524252:CJS524261 BZW524252:BZW524261 BQA524252:BQA524261 BGE524252:BGE524261 AWI524252:AWI524261 AMM524252:AMM524261 ACQ524252:ACQ524261 SU524252:SU524261 IY524252:IY524261 E524252:F524261 WVK458716:WVK458725 WLO458716:WLO458725 WBS458716:WBS458725 VRW458716:VRW458725 VIA458716:VIA458725 UYE458716:UYE458725 UOI458716:UOI458725 UEM458716:UEM458725 TUQ458716:TUQ458725 TKU458716:TKU458725 TAY458716:TAY458725 SRC458716:SRC458725 SHG458716:SHG458725 RXK458716:RXK458725 RNO458716:RNO458725 RDS458716:RDS458725 QTW458716:QTW458725 QKA458716:QKA458725 QAE458716:QAE458725 PQI458716:PQI458725 PGM458716:PGM458725 OWQ458716:OWQ458725 OMU458716:OMU458725 OCY458716:OCY458725 NTC458716:NTC458725 NJG458716:NJG458725 MZK458716:MZK458725 MPO458716:MPO458725 MFS458716:MFS458725 LVW458716:LVW458725 LMA458716:LMA458725 LCE458716:LCE458725 KSI458716:KSI458725 KIM458716:KIM458725 JYQ458716:JYQ458725 JOU458716:JOU458725 JEY458716:JEY458725 IVC458716:IVC458725 ILG458716:ILG458725 IBK458716:IBK458725 HRO458716:HRO458725 HHS458716:HHS458725 GXW458716:GXW458725 GOA458716:GOA458725 GEE458716:GEE458725 FUI458716:FUI458725 FKM458716:FKM458725 FAQ458716:FAQ458725 EQU458716:EQU458725 EGY458716:EGY458725 DXC458716:DXC458725 DNG458716:DNG458725 DDK458716:DDK458725 CTO458716:CTO458725 CJS458716:CJS458725 BZW458716:BZW458725 BQA458716:BQA458725 BGE458716:BGE458725 AWI458716:AWI458725 AMM458716:AMM458725 ACQ458716:ACQ458725 SU458716:SU458725 IY458716:IY458725 E458716:F458725 WVK393180:WVK393189 WLO393180:WLO393189 WBS393180:WBS393189 VRW393180:VRW393189 VIA393180:VIA393189 UYE393180:UYE393189 UOI393180:UOI393189 UEM393180:UEM393189 TUQ393180:TUQ393189 TKU393180:TKU393189 TAY393180:TAY393189 SRC393180:SRC393189 SHG393180:SHG393189 RXK393180:RXK393189 RNO393180:RNO393189 RDS393180:RDS393189 QTW393180:QTW393189 QKA393180:QKA393189 QAE393180:QAE393189 PQI393180:PQI393189 PGM393180:PGM393189 OWQ393180:OWQ393189 OMU393180:OMU393189 OCY393180:OCY393189 NTC393180:NTC393189 NJG393180:NJG393189 MZK393180:MZK393189 MPO393180:MPO393189 MFS393180:MFS393189 LVW393180:LVW393189 LMA393180:LMA393189 LCE393180:LCE393189 KSI393180:KSI393189 KIM393180:KIM393189 JYQ393180:JYQ393189 JOU393180:JOU393189 JEY393180:JEY393189 IVC393180:IVC393189 ILG393180:ILG393189 IBK393180:IBK393189 HRO393180:HRO393189 HHS393180:HHS393189 GXW393180:GXW393189 GOA393180:GOA393189 GEE393180:GEE393189 FUI393180:FUI393189 FKM393180:FKM393189 FAQ393180:FAQ393189 EQU393180:EQU393189 EGY393180:EGY393189 DXC393180:DXC393189 DNG393180:DNG393189 DDK393180:DDK393189 CTO393180:CTO393189 CJS393180:CJS393189 BZW393180:BZW393189 BQA393180:BQA393189 BGE393180:BGE393189 AWI393180:AWI393189 AMM393180:AMM393189 ACQ393180:ACQ393189 SU393180:SU393189 IY393180:IY393189 E393180:F393189 WVK327644:WVK327653 WLO327644:WLO327653 WBS327644:WBS327653 VRW327644:VRW327653 VIA327644:VIA327653 UYE327644:UYE327653 UOI327644:UOI327653 UEM327644:UEM327653 TUQ327644:TUQ327653 TKU327644:TKU327653 TAY327644:TAY327653 SRC327644:SRC327653 SHG327644:SHG327653 RXK327644:RXK327653 RNO327644:RNO327653 RDS327644:RDS327653 QTW327644:QTW327653 QKA327644:QKA327653 QAE327644:QAE327653 PQI327644:PQI327653 PGM327644:PGM327653 OWQ327644:OWQ327653 OMU327644:OMU327653 OCY327644:OCY327653 NTC327644:NTC327653 NJG327644:NJG327653 MZK327644:MZK327653 MPO327644:MPO327653 MFS327644:MFS327653 LVW327644:LVW327653 LMA327644:LMA327653 LCE327644:LCE327653 KSI327644:KSI327653 KIM327644:KIM327653 JYQ327644:JYQ327653 JOU327644:JOU327653 JEY327644:JEY327653 IVC327644:IVC327653 ILG327644:ILG327653 IBK327644:IBK327653 HRO327644:HRO327653 HHS327644:HHS327653 GXW327644:GXW327653 GOA327644:GOA327653 GEE327644:GEE327653 FUI327644:FUI327653 FKM327644:FKM327653 FAQ327644:FAQ327653 EQU327644:EQU327653 EGY327644:EGY327653 DXC327644:DXC327653 DNG327644:DNG327653 DDK327644:DDK327653 CTO327644:CTO327653 CJS327644:CJS327653 BZW327644:BZW327653 BQA327644:BQA327653 BGE327644:BGE327653 AWI327644:AWI327653 AMM327644:AMM327653 ACQ327644:ACQ327653 SU327644:SU327653 IY327644:IY327653 E327644:F327653 WVK262108:WVK262117 WLO262108:WLO262117 WBS262108:WBS262117 VRW262108:VRW262117 VIA262108:VIA262117 UYE262108:UYE262117 UOI262108:UOI262117 UEM262108:UEM262117 TUQ262108:TUQ262117 TKU262108:TKU262117 TAY262108:TAY262117 SRC262108:SRC262117 SHG262108:SHG262117 RXK262108:RXK262117 RNO262108:RNO262117 RDS262108:RDS262117 QTW262108:QTW262117 QKA262108:QKA262117 QAE262108:QAE262117 PQI262108:PQI262117 PGM262108:PGM262117 OWQ262108:OWQ262117 OMU262108:OMU262117 OCY262108:OCY262117 NTC262108:NTC262117 NJG262108:NJG262117 MZK262108:MZK262117 MPO262108:MPO262117 MFS262108:MFS262117 LVW262108:LVW262117 LMA262108:LMA262117 LCE262108:LCE262117 KSI262108:KSI262117 KIM262108:KIM262117 JYQ262108:JYQ262117 JOU262108:JOU262117 JEY262108:JEY262117 IVC262108:IVC262117 ILG262108:ILG262117 IBK262108:IBK262117 HRO262108:HRO262117 HHS262108:HHS262117 GXW262108:GXW262117 GOA262108:GOA262117 GEE262108:GEE262117 FUI262108:FUI262117 FKM262108:FKM262117 FAQ262108:FAQ262117 EQU262108:EQU262117 EGY262108:EGY262117 DXC262108:DXC262117 DNG262108:DNG262117 DDK262108:DDK262117 CTO262108:CTO262117 CJS262108:CJS262117 BZW262108:BZW262117 BQA262108:BQA262117 BGE262108:BGE262117 AWI262108:AWI262117 AMM262108:AMM262117 ACQ262108:ACQ262117 SU262108:SU262117 IY262108:IY262117 E262108:F262117 WVK196572:WVK196581 WLO196572:WLO196581 WBS196572:WBS196581 VRW196572:VRW196581 VIA196572:VIA196581 UYE196572:UYE196581 UOI196572:UOI196581 UEM196572:UEM196581 TUQ196572:TUQ196581 TKU196572:TKU196581 TAY196572:TAY196581 SRC196572:SRC196581 SHG196572:SHG196581 RXK196572:RXK196581 RNO196572:RNO196581 RDS196572:RDS196581 QTW196572:QTW196581 QKA196572:QKA196581 QAE196572:QAE196581 PQI196572:PQI196581 PGM196572:PGM196581 OWQ196572:OWQ196581 OMU196572:OMU196581 OCY196572:OCY196581 NTC196572:NTC196581 NJG196572:NJG196581 MZK196572:MZK196581 MPO196572:MPO196581 MFS196572:MFS196581 LVW196572:LVW196581 LMA196572:LMA196581 LCE196572:LCE196581 KSI196572:KSI196581 KIM196572:KIM196581 JYQ196572:JYQ196581 JOU196572:JOU196581 JEY196572:JEY196581 IVC196572:IVC196581 ILG196572:ILG196581 IBK196572:IBK196581 HRO196572:HRO196581 HHS196572:HHS196581 GXW196572:GXW196581 GOA196572:GOA196581 GEE196572:GEE196581 FUI196572:FUI196581 FKM196572:FKM196581 FAQ196572:FAQ196581 EQU196572:EQU196581 EGY196572:EGY196581 DXC196572:DXC196581 DNG196572:DNG196581 DDK196572:DDK196581 CTO196572:CTO196581 CJS196572:CJS196581 BZW196572:BZW196581 BQA196572:BQA196581 BGE196572:BGE196581 AWI196572:AWI196581 AMM196572:AMM196581 ACQ196572:ACQ196581 SU196572:SU196581 IY196572:IY196581 E196572:F196581 WVK131036:WVK131045 WLO131036:WLO131045 WBS131036:WBS131045 VRW131036:VRW131045 VIA131036:VIA131045 UYE131036:UYE131045 UOI131036:UOI131045 UEM131036:UEM131045 TUQ131036:TUQ131045 TKU131036:TKU131045 TAY131036:TAY131045 SRC131036:SRC131045 SHG131036:SHG131045 RXK131036:RXK131045 RNO131036:RNO131045 RDS131036:RDS131045 QTW131036:QTW131045 QKA131036:QKA131045 QAE131036:QAE131045 PQI131036:PQI131045 PGM131036:PGM131045 OWQ131036:OWQ131045 OMU131036:OMU131045 OCY131036:OCY131045 NTC131036:NTC131045 NJG131036:NJG131045 MZK131036:MZK131045 MPO131036:MPO131045 MFS131036:MFS131045 LVW131036:LVW131045 LMA131036:LMA131045 LCE131036:LCE131045 KSI131036:KSI131045 KIM131036:KIM131045 JYQ131036:JYQ131045 JOU131036:JOU131045 JEY131036:JEY131045 IVC131036:IVC131045 ILG131036:ILG131045 IBK131036:IBK131045 HRO131036:HRO131045 HHS131036:HHS131045 GXW131036:GXW131045 GOA131036:GOA131045 GEE131036:GEE131045 FUI131036:FUI131045 FKM131036:FKM131045 FAQ131036:FAQ131045 EQU131036:EQU131045 EGY131036:EGY131045 DXC131036:DXC131045 DNG131036:DNG131045 DDK131036:DDK131045 CTO131036:CTO131045 CJS131036:CJS131045 BZW131036:BZW131045 BQA131036:BQA131045 BGE131036:BGE131045 AWI131036:AWI131045 AMM131036:AMM131045 ACQ131036:ACQ131045 SU131036:SU131045 IY131036:IY131045 E131036:F131045 WVK65500:WVK65509 WLO65500:WLO65509 WBS65500:WBS65509 VRW65500:VRW65509 VIA65500:VIA65509 UYE65500:UYE65509 UOI65500:UOI65509 UEM65500:UEM65509 TUQ65500:TUQ65509 TKU65500:TKU65509 TAY65500:TAY65509 SRC65500:SRC65509 SHG65500:SHG65509 RXK65500:RXK65509 RNO65500:RNO65509 RDS65500:RDS65509 QTW65500:QTW65509 QKA65500:QKA65509 QAE65500:QAE65509 PQI65500:PQI65509 PGM65500:PGM65509 OWQ65500:OWQ65509 OMU65500:OMU65509 OCY65500:OCY65509 NTC65500:NTC65509 NJG65500:NJG65509 MZK65500:MZK65509 MPO65500:MPO65509 MFS65500:MFS65509 LVW65500:LVW65509 LMA65500:LMA65509 LCE65500:LCE65509 KSI65500:KSI65509 KIM65500:KIM65509 JYQ65500:JYQ65509 JOU65500:JOU65509 JEY65500:JEY65509 IVC65500:IVC65509 ILG65500:ILG65509 IBK65500:IBK65509 HRO65500:HRO65509 HHS65500:HHS65509 GXW65500:GXW65509 GOA65500:GOA65509 GEE65500:GEE65509 FUI65500:FUI65509 FKM65500:FKM65509 FAQ65500:FAQ65509 EQU65500:EQU65509 EGY65500:EGY65509 DXC65500:DXC65509 DNG65500:DNG65509 DDK65500:DDK65509 CTO65500:CTO65509 CJS65500:CJS65509 BZW65500:BZW65509 BQA65500:BQA65509 BGE65500:BGE65509 AWI65500:AWI65509 AMM65500:AMM65509 ACQ65500:ACQ65509 SU65500:SU65509 IY65500:IY65509 E65500:F65509 WVK983019:WVK983028 WLO983019:WLO983028 WBS983019:WBS983028 VRW983019:VRW983028 VIA983019:VIA983028 UYE983019:UYE983028 UOI983019:UOI983028 UEM983019:UEM983028 TUQ983019:TUQ983028 TKU983019:TKU983028 TAY983019:TAY983028 SRC983019:SRC983028 SHG983019:SHG983028 RXK983019:RXK983028 RNO983019:RNO983028 RDS983019:RDS983028 QTW983019:QTW983028 QKA983019:QKA983028 QAE983019:QAE983028 PQI983019:PQI983028 PGM983019:PGM983028 OWQ983019:OWQ983028 OMU983019:OMU983028 OCY983019:OCY983028 NTC983019:NTC983028 NJG983019:NJG983028 MZK983019:MZK983028 MPO983019:MPO983028 MFS983019:MFS983028 LVW983019:LVW983028 LMA983019:LMA983028 LCE983019:LCE983028 KSI983019:KSI983028 KIM983019:KIM983028 JYQ983019:JYQ983028 JOU983019:JOU983028 JEY983019:JEY983028 IVC983019:IVC983028 ILG983019:ILG983028 IBK983019:IBK983028 HRO983019:HRO983028 HHS983019:HHS983028 GXW983019:GXW983028 GOA983019:GOA983028 GEE983019:GEE983028 FUI983019:FUI983028 FKM983019:FKM983028 FAQ983019:FAQ983028 EQU983019:EQU983028 EGY983019:EGY983028 DXC983019:DXC983028 DNG983019:DNG983028 DDK983019:DDK983028 CTO983019:CTO983028 CJS983019:CJS983028 BZW983019:BZW983028 BQA983019:BQA983028 BGE983019:BGE983028 AWI983019:AWI983028 AMM983019:AMM983028 ACQ983019:ACQ983028 SU983019:SU983028 IY983019:IY983028 E983019:F983028 WVK917483:WVK917492 WLO917483:WLO917492 WBS917483:WBS917492 VRW917483:VRW917492 VIA917483:VIA917492 UYE917483:UYE917492 UOI917483:UOI917492 UEM917483:UEM917492 TUQ917483:TUQ917492 TKU917483:TKU917492 TAY917483:TAY917492 SRC917483:SRC917492 SHG917483:SHG917492 RXK917483:RXK917492 RNO917483:RNO917492 RDS917483:RDS917492 QTW917483:QTW917492 QKA917483:QKA917492 QAE917483:QAE917492 PQI917483:PQI917492 PGM917483:PGM917492 OWQ917483:OWQ917492 OMU917483:OMU917492 OCY917483:OCY917492 NTC917483:NTC917492 NJG917483:NJG917492 MZK917483:MZK917492 MPO917483:MPO917492 MFS917483:MFS917492 LVW917483:LVW917492 LMA917483:LMA917492 LCE917483:LCE917492 KSI917483:KSI917492 KIM917483:KIM917492 JYQ917483:JYQ917492 JOU917483:JOU917492 JEY917483:JEY917492 IVC917483:IVC917492 ILG917483:ILG917492 IBK917483:IBK917492 HRO917483:HRO917492 HHS917483:HHS917492 GXW917483:GXW917492 GOA917483:GOA917492 GEE917483:GEE917492 FUI917483:FUI917492 FKM917483:FKM917492 FAQ917483:FAQ917492 EQU917483:EQU917492 EGY917483:EGY917492 DXC917483:DXC917492 DNG917483:DNG917492 DDK917483:DDK917492 CTO917483:CTO917492 CJS917483:CJS917492 BZW917483:BZW917492 BQA917483:BQA917492 BGE917483:BGE917492 AWI917483:AWI917492 AMM917483:AMM917492 ACQ917483:ACQ917492 SU917483:SU917492 IY917483:IY917492 E917483:F917492 WVK851947:WVK851956 WLO851947:WLO851956 WBS851947:WBS851956 VRW851947:VRW851956 VIA851947:VIA851956 UYE851947:UYE851956 UOI851947:UOI851956 UEM851947:UEM851956 TUQ851947:TUQ851956 TKU851947:TKU851956 TAY851947:TAY851956 SRC851947:SRC851956 SHG851947:SHG851956 RXK851947:RXK851956 RNO851947:RNO851956 RDS851947:RDS851956 QTW851947:QTW851956 QKA851947:QKA851956 QAE851947:QAE851956 PQI851947:PQI851956 PGM851947:PGM851956 OWQ851947:OWQ851956 OMU851947:OMU851956 OCY851947:OCY851956 NTC851947:NTC851956 NJG851947:NJG851956 MZK851947:MZK851956 MPO851947:MPO851956 MFS851947:MFS851956 LVW851947:LVW851956 LMA851947:LMA851956 LCE851947:LCE851956 KSI851947:KSI851956 KIM851947:KIM851956 JYQ851947:JYQ851956 JOU851947:JOU851956 JEY851947:JEY851956 IVC851947:IVC851956 ILG851947:ILG851956 IBK851947:IBK851956 HRO851947:HRO851956 HHS851947:HHS851956 GXW851947:GXW851956 GOA851947:GOA851956 GEE851947:GEE851956 FUI851947:FUI851956 FKM851947:FKM851956 FAQ851947:FAQ851956 EQU851947:EQU851956 EGY851947:EGY851956 DXC851947:DXC851956 DNG851947:DNG851956 DDK851947:DDK851956 CTO851947:CTO851956 CJS851947:CJS851956 BZW851947:BZW851956 BQA851947:BQA851956 BGE851947:BGE851956 AWI851947:AWI851956 AMM851947:AMM851956 ACQ851947:ACQ851956 SU851947:SU851956 IY851947:IY851956 E851947:F851956 WVK786411:WVK786420 WLO786411:WLO786420 WBS786411:WBS786420 VRW786411:VRW786420 VIA786411:VIA786420 UYE786411:UYE786420 UOI786411:UOI786420 UEM786411:UEM786420 TUQ786411:TUQ786420 TKU786411:TKU786420 TAY786411:TAY786420 SRC786411:SRC786420 SHG786411:SHG786420 RXK786411:RXK786420 RNO786411:RNO786420 RDS786411:RDS786420 QTW786411:QTW786420 QKA786411:QKA786420 QAE786411:QAE786420 PQI786411:PQI786420 PGM786411:PGM786420 OWQ786411:OWQ786420 OMU786411:OMU786420 OCY786411:OCY786420 NTC786411:NTC786420 NJG786411:NJG786420 MZK786411:MZK786420 MPO786411:MPO786420 MFS786411:MFS786420 LVW786411:LVW786420 LMA786411:LMA786420 LCE786411:LCE786420 KSI786411:KSI786420 KIM786411:KIM786420 JYQ786411:JYQ786420 JOU786411:JOU786420 JEY786411:JEY786420 IVC786411:IVC786420 ILG786411:ILG786420 IBK786411:IBK786420 HRO786411:HRO786420 HHS786411:HHS786420 GXW786411:GXW786420 GOA786411:GOA786420 GEE786411:GEE786420 FUI786411:FUI786420 FKM786411:FKM786420 FAQ786411:FAQ786420 EQU786411:EQU786420 EGY786411:EGY786420 DXC786411:DXC786420 DNG786411:DNG786420 DDK786411:DDK786420 CTO786411:CTO786420 CJS786411:CJS786420 BZW786411:BZW786420 BQA786411:BQA786420 BGE786411:BGE786420 AWI786411:AWI786420 AMM786411:AMM786420 ACQ786411:ACQ786420 SU786411:SU786420 IY786411:IY786420 E786411:F786420 WVK720875:WVK720884 WLO720875:WLO720884 WBS720875:WBS720884 VRW720875:VRW720884 VIA720875:VIA720884 UYE720875:UYE720884 UOI720875:UOI720884 UEM720875:UEM720884 TUQ720875:TUQ720884 TKU720875:TKU720884 TAY720875:TAY720884 SRC720875:SRC720884 SHG720875:SHG720884 RXK720875:RXK720884 RNO720875:RNO720884 RDS720875:RDS720884 QTW720875:QTW720884 QKA720875:QKA720884 QAE720875:QAE720884 PQI720875:PQI720884 PGM720875:PGM720884 OWQ720875:OWQ720884 OMU720875:OMU720884 OCY720875:OCY720884 NTC720875:NTC720884 NJG720875:NJG720884 MZK720875:MZK720884 MPO720875:MPO720884 MFS720875:MFS720884 LVW720875:LVW720884 LMA720875:LMA720884 LCE720875:LCE720884 KSI720875:KSI720884 KIM720875:KIM720884 JYQ720875:JYQ720884 JOU720875:JOU720884 JEY720875:JEY720884 IVC720875:IVC720884 ILG720875:ILG720884 IBK720875:IBK720884 HRO720875:HRO720884 HHS720875:HHS720884 GXW720875:GXW720884 GOA720875:GOA720884 GEE720875:GEE720884 FUI720875:FUI720884 FKM720875:FKM720884 FAQ720875:FAQ720884 EQU720875:EQU720884 EGY720875:EGY720884 DXC720875:DXC720884 DNG720875:DNG720884 DDK720875:DDK720884 CTO720875:CTO720884 CJS720875:CJS720884 BZW720875:BZW720884 BQA720875:BQA720884 BGE720875:BGE720884 AWI720875:AWI720884 AMM720875:AMM720884 ACQ720875:ACQ720884 SU720875:SU720884 IY720875:IY720884 E720875:F720884 WVK655339:WVK655348 WLO655339:WLO655348 WBS655339:WBS655348 VRW655339:VRW655348 VIA655339:VIA655348 UYE655339:UYE655348 UOI655339:UOI655348 UEM655339:UEM655348 TUQ655339:TUQ655348 TKU655339:TKU655348 TAY655339:TAY655348 SRC655339:SRC655348 SHG655339:SHG655348 RXK655339:RXK655348 RNO655339:RNO655348 RDS655339:RDS655348 QTW655339:QTW655348 QKA655339:QKA655348 QAE655339:QAE655348 PQI655339:PQI655348 PGM655339:PGM655348 OWQ655339:OWQ655348 OMU655339:OMU655348 OCY655339:OCY655348 NTC655339:NTC655348 NJG655339:NJG655348 MZK655339:MZK655348 MPO655339:MPO655348 MFS655339:MFS655348 LVW655339:LVW655348 LMA655339:LMA655348 LCE655339:LCE655348 KSI655339:KSI655348 KIM655339:KIM655348 JYQ655339:JYQ655348 JOU655339:JOU655348 JEY655339:JEY655348 IVC655339:IVC655348 ILG655339:ILG655348 IBK655339:IBK655348 HRO655339:HRO655348 HHS655339:HHS655348 GXW655339:GXW655348 GOA655339:GOA655348 GEE655339:GEE655348 FUI655339:FUI655348 FKM655339:FKM655348 FAQ655339:FAQ655348 EQU655339:EQU655348 EGY655339:EGY655348 DXC655339:DXC655348 DNG655339:DNG655348 DDK655339:DDK655348 CTO655339:CTO655348 CJS655339:CJS655348 BZW655339:BZW655348 BQA655339:BQA655348 BGE655339:BGE655348 AWI655339:AWI655348 AMM655339:AMM655348 ACQ655339:ACQ655348 SU655339:SU655348 IY655339:IY655348 E655339:F655348 WVK589803:WVK589812 WLO589803:WLO589812 WBS589803:WBS589812 VRW589803:VRW589812 VIA589803:VIA589812 UYE589803:UYE589812 UOI589803:UOI589812 UEM589803:UEM589812 TUQ589803:TUQ589812 TKU589803:TKU589812 TAY589803:TAY589812 SRC589803:SRC589812 SHG589803:SHG589812 RXK589803:RXK589812 RNO589803:RNO589812 RDS589803:RDS589812 QTW589803:QTW589812 QKA589803:QKA589812 QAE589803:QAE589812 PQI589803:PQI589812 PGM589803:PGM589812 OWQ589803:OWQ589812 OMU589803:OMU589812 OCY589803:OCY589812 NTC589803:NTC589812 NJG589803:NJG589812 MZK589803:MZK589812 MPO589803:MPO589812 MFS589803:MFS589812 LVW589803:LVW589812 LMA589803:LMA589812 LCE589803:LCE589812 KSI589803:KSI589812 KIM589803:KIM589812 JYQ589803:JYQ589812 JOU589803:JOU589812 JEY589803:JEY589812 IVC589803:IVC589812 ILG589803:ILG589812 IBK589803:IBK589812 HRO589803:HRO589812 HHS589803:HHS589812 GXW589803:GXW589812 GOA589803:GOA589812 GEE589803:GEE589812 FUI589803:FUI589812 FKM589803:FKM589812 FAQ589803:FAQ589812 EQU589803:EQU589812 EGY589803:EGY589812 DXC589803:DXC589812 DNG589803:DNG589812 DDK589803:DDK589812 CTO589803:CTO589812 CJS589803:CJS589812 BZW589803:BZW589812 BQA589803:BQA589812 BGE589803:BGE589812 AWI589803:AWI589812 AMM589803:AMM589812 ACQ589803:ACQ589812 SU589803:SU589812 IY589803:IY589812 E589803:F589812 WVK524267:WVK524276 WLO524267:WLO524276 WBS524267:WBS524276 VRW524267:VRW524276 VIA524267:VIA524276 UYE524267:UYE524276 UOI524267:UOI524276 UEM524267:UEM524276 TUQ524267:TUQ524276 TKU524267:TKU524276 TAY524267:TAY524276 SRC524267:SRC524276 SHG524267:SHG524276 RXK524267:RXK524276 RNO524267:RNO524276 RDS524267:RDS524276 QTW524267:QTW524276 QKA524267:QKA524276 QAE524267:QAE524276 PQI524267:PQI524276 PGM524267:PGM524276 OWQ524267:OWQ524276 OMU524267:OMU524276 OCY524267:OCY524276 NTC524267:NTC524276 NJG524267:NJG524276 MZK524267:MZK524276 MPO524267:MPO524276 MFS524267:MFS524276 LVW524267:LVW524276 LMA524267:LMA524276 LCE524267:LCE524276 KSI524267:KSI524276 KIM524267:KIM524276 JYQ524267:JYQ524276 JOU524267:JOU524276 JEY524267:JEY524276 IVC524267:IVC524276 ILG524267:ILG524276 IBK524267:IBK524276 HRO524267:HRO524276 HHS524267:HHS524276 GXW524267:GXW524276 GOA524267:GOA524276 GEE524267:GEE524276 FUI524267:FUI524276 FKM524267:FKM524276 FAQ524267:FAQ524276 EQU524267:EQU524276 EGY524267:EGY524276 DXC524267:DXC524276 DNG524267:DNG524276 DDK524267:DDK524276 CTO524267:CTO524276 CJS524267:CJS524276 BZW524267:BZW524276 BQA524267:BQA524276 BGE524267:BGE524276 AWI524267:AWI524276 AMM524267:AMM524276 ACQ524267:ACQ524276 SU524267:SU524276 IY524267:IY524276 E524267:F524276 WVK458731:WVK458740 WLO458731:WLO458740 WBS458731:WBS458740 VRW458731:VRW458740 VIA458731:VIA458740 UYE458731:UYE458740 UOI458731:UOI458740 UEM458731:UEM458740 TUQ458731:TUQ458740 TKU458731:TKU458740 TAY458731:TAY458740 SRC458731:SRC458740 SHG458731:SHG458740 RXK458731:RXK458740 RNO458731:RNO458740 RDS458731:RDS458740 QTW458731:QTW458740 QKA458731:QKA458740 QAE458731:QAE458740 PQI458731:PQI458740 PGM458731:PGM458740 OWQ458731:OWQ458740 OMU458731:OMU458740 OCY458731:OCY458740 NTC458731:NTC458740 NJG458731:NJG458740 MZK458731:MZK458740 MPO458731:MPO458740 MFS458731:MFS458740 LVW458731:LVW458740 LMA458731:LMA458740 LCE458731:LCE458740 KSI458731:KSI458740 KIM458731:KIM458740 JYQ458731:JYQ458740 JOU458731:JOU458740 JEY458731:JEY458740 IVC458731:IVC458740 ILG458731:ILG458740 IBK458731:IBK458740 HRO458731:HRO458740 HHS458731:HHS458740 GXW458731:GXW458740 GOA458731:GOA458740 GEE458731:GEE458740 FUI458731:FUI458740 FKM458731:FKM458740 FAQ458731:FAQ458740 EQU458731:EQU458740 EGY458731:EGY458740 DXC458731:DXC458740 DNG458731:DNG458740 DDK458731:DDK458740 CTO458731:CTO458740 CJS458731:CJS458740 BZW458731:BZW458740 BQA458731:BQA458740 BGE458731:BGE458740 AWI458731:AWI458740 AMM458731:AMM458740 ACQ458731:ACQ458740 SU458731:SU458740 IY458731:IY458740 E458731:F458740 WVK393195:WVK393204 WLO393195:WLO393204 WBS393195:WBS393204 VRW393195:VRW393204 VIA393195:VIA393204 UYE393195:UYE393204 UOI393195:UOI393204 UEM393195:UEM393204 TUQ393195:TUQ393204 TKU393195:TKU393204 TAY393195:TAY393204 SRC393195:SRC393204 SHG393195:SHG393204 RXK393195:RXK393204 RNO393195:RNO393204 RDS393195:RDS393204 QTW393195:QTW393204 QKA393195:QKA393204 QAE393195:QAE393204 PQI393195:PQI393204 PGM393195:PGM393204 OWQ393195:OWQ393204 OMU393195:OMU393204 OCY393195:OCY393204 NTC393195:NTC393204 NJG393195:NJG393204 MZK393195:MZK393204 MPO393195:MPO393204 MFS393195:MFS393204 LVW393195:LVW393204 LMA393195:LMA393204 LCE393195:LCE393204 KSI393195:KSI393204 KIM393195:KIM393204 JYQ393195:JYQ393204 JOU393195:JOU393204 JEY393195:JEY393204 IVC393195:IVC393204 ILG393195:ILG393204 IBK393195:IBK393204 HRO393195:HRO393204 HHS393195:HHS393204 GXW393195:GXW393204 GOA393195:GOA393204 GEE393195:GEE393204 FUI393195:FUI393204 FKM393195:FKM393204 FAQ393195:FAQ393204 EQU393195:EQU393204 EGY393195:EGY393204 DXC393195:DXC393204 DNG393195:DNG393204 DDK393195:DDK393204 CTO393195:CTO393204 CJS393195:CJS393204 BZW393195:BZW393204 BQA393195:BQA393204 BGE393195:BGE393204 AWI393195:AWI393204 AMM393195:AMM393204 ACQ393195:ACQ393204 SU393195:SU393204 IY393195:IY393204 E393195:F393204 WVK327659:WVK327668 WLO327659:WLO327668 WBS327659:WBS327668 VRW327659:VRW327668 VIA327659:VIA327668 UYE327659:UYE327668 UOI327659:UOI327668 UEM327659:UEM327668 TUQ327659:TUQ327668 TKU327659:TKU327668 TAY327659:TAY327668 SRC327659:SRC327668 SHG327659:SHG327668 RXK327659:RXK327668 RNO327659:RNO327668 RDS327659:RDS327668 QTW327659:QTW327668 QKA327659:QKA327668 QAE327659:QAE327668 PQI327659:PQI327668 PGM327659:PGM327668 OWQ327659:OWQ327668 OMU327659:OMU327668 OCY327659:OCY327668 NTC327659:NTC327668 NJG327659:NJG327668 MZK327659:MZK327668 MPO327659:MPO327668 MFS327659:MFS327668 LVW327659:LVW327668 LMA327659:LMA327668 LCE327659:LCE327668 KSI327659:KSI327668 KIM327659:KIM327668 JYQ327659:JYQ327668 JOU327659:JOU327668 JEY327659:JEY327668 IVC327659:IVC327668 ILG327659:ILG327668 IBK327659:IBK327668 HRO327659:HRO327668 HHS327659:HHS327668 GXW327659:GXW327668 GOA327659:GOA327668 GEE327659:GEE327668 FUI327659:FUI327668 FKM327659:FKM327668 FAQ327659:FAQ327668 EQU327659:EQU327668 EGY327659:EGY327668 DXC327659:DXC327668 DNG327659:DNG327668 DDK327659:DDK327668 CTO327659:CTO327668 CJS327659:CJS327668 BZW327659:BZW327668 BQA327659:BQA327668 BGE327659:BGE327668 AWI327659:AWI327668 AMM327659:AMM327668 ACQ327659:ACQ327668 SU327659:SU327668 IY327659:IY327668 E327659:F327668 WVK262123:WVK262132 WLO262123:WLO262132 WBS262123:WBS262132 VRW262123:VRW262132 VIA262123:VIA262132 UYE262123:UYE262132 UOI262123:UOI262132 UEM262123:UEM262132 TUQ262123:TUQ262132 TKU262123:TKU262132 TAY262123:TAY262132 SRC262123:SRC262132 SHG262123:SHG262132 RXK262123:RXK262132 RNO262123:RNO262132 RDS262123:RDS262132 QTW262123:QTW262132 QKA262123:QKA262132 QAE262123:QAE262132 PQI262123:PQI262132 PGM262123:PGM262132 OWQ262123:OWQ262132 OMU262123:OMU262132 OCY262123:OCY262132 NTC262123:NTC262132 NJG262123:NJG262132 MZK262123:MZK262132 MPO262123:MPO262132 MFS262123:MFS262132 LVW262123:LVW262132 LMA262123:LMA262132 LCE262123:LCE262132 KSI262123:KSI262132 KIM262123:KIM262132 JYQ262123:JYQ262132 JOU262123:JOU262132 JEY262123:JEY262132 IVC262123:IVC262132 ILG262123:ILG262132 IBK262123:IBK262132 HRO262123:HRO262132 HHS262123:HHS262132 GXW262123:GXW262132 GOA262123:GOA262132 GEE262123:GEE262132 FUI262123:FUI262132 FKM262123:FKM262132 FAQ262123:FAQ262132 EQU262123:EQU262132 EGY262123:EGY262132 DXC262123:DXC262132 DNG262123:DNG262132 DDK262123:DDK262132 CTO262123:CTO262132 CJS262123:CJS262132 BZW262123:BZW262132 BQA262123:BQA262132 BGE262123:BGE262132 AWI262123:AWI262132 AMM262123:AMM262132 ACQ262123:ACQ262132 SU262123:SU262132 IY262123:IY262132 E262123:F262132 WVK196587:WVK196596 WLO196587:WLO196596 WBS196587:WBS196596 VRW196587:VRW196596 VIA196587:VIA196596 UYE196587:UYE196596 UOI196587:UOI196596 UEM196587:UEM196596 TUQ196587:TUQ196596 TKU196587:TKU196596 TAY196587:TAY196596 SRC196587:SRC196596 SHG196587:SHG196596 RXK196587:RXK196596 RNO196587:RNO196596 RDS196587:RDS196596 QTW196587:QTW196596 QKA196587:QKA196596 QAE196587:QAE196596 PQI196587:PQI196596 PGM196587:PGM196596 OWQ196587:OWQ196596 OMU196587:OMU196596 OCY196587:OCY196596 NTC196587:NTC196596 NJG196587:NJG196596 MZK196587:MZK196596 MPO196587:MPO196596 MFS196587:MFS196596 LVW196587:LVW196596 LMA196587:LMA196596 LCE196587:LCE196596 KSI196587:KSI196596 KIM196587:KIM196596 JYQ196587:JYQ196596 JOU196587:JOU196596 JEY196587:JEY196596 IVC196587:IVC196596 ILG196587:ILG196596 IBK196587:IBK196596 HRO196587:HRO196596 HHS196587:HHS196596 GXW196587:GXW196596 GOA196587:GOA196596 GEE196587:GEE196596 FUI196587:FUI196596 FKM196587:FKM196596 FAQ196587:FAQ196596 EQU196587:EQU196596 EGY196587:EGY196596 DXC196587:DXC196596 DNG196587:DNG196596 DDK196587:DDK196596 CTO196587:CTO196596 CJS196587:CJS196596 BZW196587:BZW196596 BQA196587:BQA196596 BGE196587:BGE196596 AWI196587:AWI196596 AMM196587:AMM196596 ACQ196587:ACQ196596 SU196587:SU196596 IY196587:IY196596 E196587:F196596 WVK131051:WVK131060 WLO131051:WLO131060 WBS131051:WBS131060 VRW131051:VRW131060 VIA131051:VIA131060 UYE131051:UYE131060 UOI131051:UOI131060 UEM131051:UEM131060 TUQ131051:TUQ131060 TKU131051:TKU131060 TAY131051:TAY131060 SRC131051:SRC131060 SHG131051:SHG131060 RXK131051:RXK131060 RNO131051:RNO131060 RDS131051:RDS131060 QTW131051:QTW131060 QKA131051:QKA131060 QAE131051:QAE131060 PQI131051:PQI131060 PGM131051:PGM131060 OWQ131051:OWQ131060 OMU131051:OMU131060 OCY131051:OCY131060 NTC131051:NTC131060 NJG131051:NJG131060 MZK131051:MZK131060 MPO131051:MPO131060 MFS131051:MFS131060 LVW131051:LVW131060 LMA131051:LMA131060 LCE131051:LCE131060 KSI131051:KSI131060 KIM131051:KIM131060 JYQ131051:JYQ131060 JOU131051:JOU131060 JEY131051:JEY131060 IVC131051:IVC131060 ILG131051:ILG131060 IBK131051:IBK131060 HRO131051:HRO131060 HHS131051:HHS131060 GXW131051:GXW131060 GOA131051:GOA131060 GEE131051:GEE131060 FUI131051:FUI131060 FKM131051:FKM131060 FAQ131051:FAQ131060 EQU131051:EQU131060 EGY131051:EGY131060 DXC131051:DXC131060 DNG131051:DNG131060 DDK131051:DDK131060 CTO131051:CTO131060 CJS131051:CJS131060 BZW131051:BZW131060 BQA131051:BQA131060 BGE131051:BGE131060 AWI131051:AWI131060 AMM131051:AMM131060 ACQ131051:ACQ131060 SU131051:SU131060 IY131051:IY131060 E131051:F131060 WVK65515:WVK65524 WLO65515:WLO65524 WBS65515:WBS65524 VRW65515:VRW65524 VIA65515:VIA65524 UYE65515:UYE65524 UOI65515:UOI65524 UEM65515:UEM65524 TUQ65515:TUQ65524 TKU65515:TKU65524 TAY65515:TAY65524 SRC65515:SRC65524 SHG65515:SHG65524 RXK65515:RXK65524 RNO65515:RNO65524 RDS65515:RDS65524 QTW65515:QTW65524 QKA65515:QKA65524 QAE65515:QAE65524 PQI65515:PQI65524 PGM65515:PGM65524 OWQ65515:OWQ65524 OMU65515:OMU65524 OCY65515:OCY65524 NTC65515:NTC65524 NJG65515:NJG65524 MZK65515:MZK65524 MPO65515:MPO65524 MFS65515:MFS65524 LVW65515:LVW65524 LMA65515:LMA65524 LCE65515:LCE65524 KSI65515:KSI65524 KIM65515:KIM65524 JYQ65515:JYQ65524 JOU65515:JOU65524 JEY65515:JEY65524 IVC65515:IVC65524 ILG65515:ILG65524 IBK65515:IBK65524 HRO65515:HRO65524 HHS65515:HHS65524 GXW65515:GXW65524 GOA65515:GOA65524 GEE65515:GEE65524 FUI65515:FUI65524 FKM65515:FKM65524 FAQ65515:FAQ65524 EQU65515:EQU65524 EGY65515:EGY65524 DXC65515:DXC65524 DNG65515:DNG65524 DDK65515:DDK65524 CTO65515:CTO65524 CJS65515:CJS65524 BZW65515:BZW65524 BQA65515:BQA65524 BGE65515:BGE65524 AWI65515:AWI65524 AMM65515:AMM65524 ACQ65515:ACQ65524 SU65515:SU65524 IY65515:IY65524" xr:uid="{00000000-0002-0000-0000-000002000000}">
      <formula1>#REF!</formula1>
    </dataValidation>
    <dataValidation type="list" allowBlank="1" showErrorMessage="1" errorTitle="Error" error="Please indicate if this donation is local or overseas sourced." prompt="Please indicate if this donation is local or overseas sourced." sqref="G65515:G65524 WVL983019:WVL983028 WLP983019:WLP983028 WBT983019:WBT983028 VRX983019:VRX983028 VIB983019:VIB983028 UYF983019:UYF983028 UOJ983019:UOJ983028 UEN983019:UEN983028 TUR983019:TUR983028 TKV983019:TKV983028 TAZ983019:TAZ983028 SRD983019:SRD983028 SHH983019:SHH983028 RXL983019:RXL983028 RNP983019:RNP983028 RDT983019:RDT983028 QTX983019:QTX983028 QKB983019:QKB983028 QAF983019:QAF983028 PQJ983019:PQJ983028 PGN983019:PGN983028 OWR983019:OWR983028 OMV983019:OMV983028 OCZ983019:OCZ983028 NTD983019:NTD983028 NJH983019:NJH983028 MZL983019:MZL983028 MPP983019:MPP983028 MFT983019:MFT983028 LVX983019:LVX983028 LMB983019:LMB983028 LCF983019:LCF983028 KSJ983019:KSJ983028 KIN983019:KIN983028 JYR983019:JYR983028 JOV983019:JOV983028 JEZ983019:JEZ983028 IVD983019:IVD983028 ILH983019:ILH983028 IBL983019:IBL983028 HRP983019:HRP983028 HHT983019:HHT983028 GXX983019:GXX983028 GOB983019:GOB983028 GEF983019:GEF983028 FUJ983019:FUJ983028 FKN983019:FKN983028 FAR983019:FAR983028 EQV983019:EQV983028 EGZ983019:EGZ983028 DXD983019:DXD983028 DNH983019:DNH983028 DDL983019:DDL983028 CTP983019:CTP983028 CJT983019:CJT983028 BZX983019:BZX983028 BQB983019:BQB983028 BGF983019:BGF983028 AWJ983019:AWJ983028 AMN983019:AMN983028 ACR983019:ACR983028 SV983019:SV983028 IZ983019:IZ983028 G983019:G983028 WVL917483:WVL917492 WLP917483:WLP917492 WBT917483:WBT917492 VRX917483:VRX917492 VIB917483:VIB917492 UYF917483:UYF917492 UOJ917483:UOJ917492 UEN917483:UEN917492 TUR917483:TUR917492 TKV917483:TKV917492 TAZ917483:TAZ917492 SRD917483:SRD917492 SHH917483:SHH917492 RXL917483:RXL917492 RNP917483:RNP917492 RDT917483:RDT917492 QTX917483:QTX917492 QKB917483:QKB917492 QAF917483:QAF917492 PQJ917483:PQJ917492 PGN917483:PGN917492 OWR917483:OWR917492 OMV917483:OMV917492 OCZ917483:OCZ917492 NTD917483:NTD917492 NJH917483:NJH917492 MZL917483:MZL917492 MPP917483:MPP917492 MFT917483:MFT917492 LVX917483:LVX917492 LMB917483:LMB917492 LCF917483:LCF917492 KSJ917483:KSJ917492 KIN917483:KIN917492 JYR917483:JYR917492 JOV917483:JOV917492 JEZ917483:JEZ917492 IVD917483:IVD917492 ILH917483:ILH917492 IBL917483:IBL917492 HRP917483:HRP917492 HHT917483:HHT917492 GXX917483:GXX917492 GOB917483:GOB917492 GEF917483:GEF917492 FUJ917483:FUJ917492 FKN917483:FKN917492 FAR917483:FAR917492 EQV917483:EQV917492 EGZ917483:EGZ917492 DXD917483:DXD917492 DNH917483:DNH917492 DDL917483:DDL917492 CTP917483:CTP917492 CJT917483:CJT917492 BZX917483:BZX917492 BQB917483:BQB917492 BGF917483:BGF917492 AWJ917483:AWJ917492 AMN917483:AMN917492 ACR917483:ACR917492 SV917483:SV917492 IZ917483:IZ917492 G917483:G917492 WVL851947:WVL851956 WLP851947:WLP851956 WBT851947:WBT851956 VRX851947:VRX851956 VIB851947:VIB851956 UYF851947:UYF851956 UOJ851947:UOJ851956 UEN851947:UEN851956 TUR851947:TUR851956 TKV851947:TKV851956 TAZ851947:TAZ851956 SRD851947:SRD851956 SHH851947:SHH851956 RXL851947:RXL851956 RNP851947:RNP851956 RDT851947:RDT851956 QTX851947:QTX851956 QKB851947:QKB851956 QAF851947:QAF851956 PQJ851947:PQJ851956 PGN851947:PGN851956 OWR851947:OWR851956 OMV851947:OMV851956 OCZ851947:OCZ851956 NTD851947:NTD851956 NJH851947:NJH851956 MZL851947:MZL851956 MPP851947:MPP851956 MFT851947:MFT851956 LVX851947:LVX851956 LMB851947:LMB851956 LCF851947:LCF851956 KSJ851947:KSJ851956 KIN851947:KIN851956 JYR851947:JYR851956 JOV851947:JOV851956 JEZ851947:JEZ851956 IVD851947:IVD851956 ILH851947:ILH851956 IBL851947:IBL851956 HRP851947:HRP851956 HHT851947:HHT851956 GXX851947:GXX851956 GOB851947:GOB851956 GEF851947:GEF851956 FUJ851947:FUJ851956 FKN851947:FKN851956 FAR851947:FAR851956 EQV851947:EQV851956 EGZ851947:EGZ851956 DXD851947:DXD851956 DNH851947:DNH851956 DDL851947:DDL851956 CTP851947:CTP851956 CJT851947:CJT851956 BZX851947:BZX851956 BQB851947:BQB851956 BGF851947:BGF851956 AWJ851947:AWJ851956 AMN851947:AMN851956 ACR851947:ACR851956 SV851947:SV851956 IZ851947:IZ851956 G851947:G851956 WVL786411:WVL786420 WLP786411:WLP786420 WBT786411:WBT786420 VRX786411:VRX786420 VIB786411:VIB786420 UYF786411:UYF786420 UOJ786411:UOJ786420 UEN786411:UEN786420 TUR786411:TUR786420 TKV786411:TKV786420 TAZ786411:TAZ786420 SRD786411:SRD786420 SHH786411:SHH786420 RXL786411:RXL786420 RNP786411:RNP786420 RDT786411:RDT786420 QTX786411:QTX786420 QKB786411:QKB786420 QAF786411:QAF786420 PQJ786411:PQJ786420 PGN786411:PGN786420 OWR786411:OWR786420 OMV786411:OMV786420 OCZ786411:OCZ786420 NTD786411:NTD786420 NJH786411:NJH786420 MZL786411:MZL786420 MPP786411:MPP786420 MFT786411:MFT786420 LVX786411:LVX786420 LMB786411:LMB786420 LCF786411:LCF786420 KSJ786411:KSJ786420 KIN786411:KIN786420 JYR786411:JYR786420 JOV786411:JOV786420 JEZ786411:JEZ786420 IVD786411:IVD786420 ILH786411:ILH786420 IBL786411:IBL786420 HRP786411:HRP786420 HHT786411:HHT786420 GXX786411:GXX786420 GOB786411:GOB786420 GEF786411:GEF786420 FUJ786411:FUJ786420 FKN786411:FKN786420 FAR786411:FAR786420 EQV786411:EQV786420 EGZ786411:EGZ786420 DXD786411:DXD786420 DNH786411:DNH786420 DDL786411:DDL786420 CTP786411:CTP786420 CJT786411:CJT786420 BZX786411:BZX786420 BQB786411:BQB786420 BGF786411:BGF786420 AWJ786411:AWJ786420 AMN786411:AMN786420 ACR786411:ACR786420 SV786411:SV786420 IZ786411:IZ786420 G786411:G786420 WVL720875:WVL720884 WLP720875:WLP720884 WBT720875:WBT720884 VRX720875:VRX720884 VIB720875:VIB720884 UYF720875:UYF720884 UOJ720875:UOJ720884 UEN720875:UEN720884 TUR720875:TUR720884 TKV720875:TKV720884 TAZ720875:TAZ720884 SRD720875:SRD720884 SHH720875:SHH720884 RXL720875:RXL720884 RNP720875:RNP720884 RDT720875:RDT720884 QTX720875:QTX720884 QKB720875:QKB720884 QAF720875:QAF720884 PQJ720875:PQJ720884 PGN720875:PGN720884 OWR720875:OWR720884 OMV720875:OMV720884 OCZ720875:OCZ720884 NTD720875:NTD720884 NJH720875:NJH720884 MZL720875:MZL720884 MPP720875:MPP720884 MFT720875:MFT720884 LVX720875:LVX720884 LMB720875:LMB720884 LCF720875:LCF720884 KSJ720875:KSJ720884 KIN720875:KIN720884 JYR720875:JYR720884 JOV720875:JOV720884 JEZ720875:JEZ720884 IVD720875:IVD720884 ILH720875:ILH720884 IBL720875:IBL720884 HRP720875:HRP720884 HHT720875:HHT720884 GXX720875:GXX720884 GOB720875:GOB720884 GEF720875:GEF720884 FUJ720875:FUJ720884 FKN720875:FKN720884 FAR720875:FAR720884 EQV720875:EQV720884 EGZ720875:EGZ720884 DXD720875:DXD720884 DNH720875:DNH720884 DDL720875:DDL720884 CTP720875:CTP720884 CJT720875:CJT720884 BZX720875:BZX720884 BQB720875:BQB720884 BGF720875:BGF720884 AWJ720875:AWJ720884 AMN720875:AMN720884 ACR720875:ACR720884 SV720875:SV720884 IZ720875:IZ720884 G720875:G720884 WVL655339:WVL655348 WLP655339:WLP655348 WBT655339:WBT655348 VRX655339:VRX655348 VIB655339:VIB655348 UYF655339:UYF655348 UOJ655339:UOJ655348 UEN655339:UEN655348 TUR655339:TUR655348 TKV655339:TKV655348 TAZ655339:TAZ655348 SRD655339:SRD655348 SHH655339:SHH655348 RXL655339:RXL655348 RNP655339:RNP655348 RDT655339:RDT655348 QTX655339:QTX655348 QKB655339:QKB655348 QAF655339:QAF655348 PQJ655339:PQJ655348 PGN655339:PGN655348 OWR655339:OWR655348 OMV655339:OMV655348 OCZ655339:OCZ655348 NTD655339:NTD655348 NJH655339:NJH655348 MZL655339:MZL655348 MPP655339:MPP655348 MFT655339:MFT655348 LVX655339:LVX655348 LMB655339:LMB655348 LCF655339:LCF655348 KSJ655339:KSJ655348 KIN655339:KIN655348 JYR655339:JYR655348 JOV655339:JOV655348 JEZ655339:JEZ655348 IVD655339:IVD655348 ILH655339:ILH655348 IBL655339:IBL655348 HRP655339:HRP655348 HHT655339:HHT655348 GXX655339:GXX655348 GOB655339:GOB655348 GEF655339:GEF655348 FUJ655339:FUJ655348 FKN655339:FKN655348 FAR655339:FAR655348 EQV655339:EQV655348 EGZ655339:EGZ655348 DXD655339:DXD655348 DNH655339:DNH655348 DDL655339:DDL655348 CTP655339:CTP655348 CJT655339:CJT655348 BZX655339:BZX655348 BQB655339:BQB655348 BGF655339:BGF655348 AWJ655339:AWJ655348 AMN655339:AMN655348 ACR655339:ACR655348 SV655339:SV655348 IZ655339:IZ655348 G655339:G655348 WVL589803:WVL589812 WLP589803:WLP589812 WBT589803:WBT589812 VRX589803:VRX589812 VIB589803:VIB589812 UYF589803:UYF589812 UOJ589803:UOJ589812 UEN589803:UEN589812 TUR589803:TUR589812 TKV589803:TKV589812 TAZ589803:TAZ589812 SRD589803:SRD589812 SHH589803:SHH589812 RXL589803:RXL589812 RNP589803:RNP589812 RDT589803:RDT589812 QTX589803:QTX589812 QKB589803:QKB589812 QAF589803:QAF589812 PQJ589803:PQJ589812 PGN589803:PGN589812 OWR589803:OWR589812 OMV589803:OMV589812 OCZ589803:OCZ589812 NTD589803:NTD589812 NJH589803:NJH589812 MZL589803:MZL589812 MPP589803:MPP589812 MFT589803:MFT589812 LVX589803:LVX589812 LMB589803:LMB589812 LCF589803:LCF589812 KSJ589803:KSJ589812 KIN589803:KIN589812 JYR589803:JYR589812 JOV589803:JOV589812 JEZ589803:JEZ589812 IVD589803:IVD589812 ILH589803:ILH589812 IBL589803:IBL589812 HRP589803:HRP589812 HHT589803:HHT589812 GXX589803:GXX589812 GOB589803:GOB589812 GEF589803:GEF589812 FUJ589803:FUJ589812 FKN589803:FKN589812 FAR589803:FAR589812 EQV589803:EQV589812 EGZ589803:EGZ589812 DXD589803:DXD589812 DNH589803:DNH589812 DDL589803:DDL589812 CTP589803:CTP589812 CJT589803:CJT589812 BZX589803:BZX589812 BQB589803:BQB589812 BGF589803:BGF589812 AWJ589803:AWJ589812 AMN589803:AMN589812 ACR589803:ACR589812 SV589803:SV589812 IZ589803:IZ589812 G589803:G589812 WVL524267:WVL524276 WLP524267:WLP524276 WBT524267:WBT524276 VRX524267:VRX524276 VIB524267:VIB524276 UYF524267:UYF524276 UOJ524267:UOJ524276 UEN524267:UEN524276 TUR524267:TUR524276 TKV524267:TKV524276 TAZ524267:TAZ524276 SRD524267:SRD524276 SHH524267:SHH524276 RXL524267:RXL524276 RNP524267:RNP524276 RDT524267:RDT524276 QTX524267:QTX524276 QKB524267:QKB524276 QAF524267:QAF524276 PQJ524267:PQJ524276 PGN524267:PGN524276 OWR524267:OWR524276 OMV524267:OMV524276 OCZ524267:OCZ524276 NTD524267:NTD524276 NJH524267:NJH524276 MZL524267:MZL524276 MPP524267:MPP524276 MFT524267:MFT524276 LVX524267:LVX524276 LMB524267:LMB524276 LCF524267:LCF524276 KSJ524267:KSJ524276 KIN524267:KIN524276 JYR524267:JYR524276 JOV524267:JOV524276 JEZ524267:JEZ524276 IVD524267:IVD524276 ILH524267:ILH524276 IBL524267:IBL524276 HRP524267:HRP524276 HHT524267:HHT524276 GXX524267:GXX524276 GOB524267:GOB524276 GEF524267:GEF524276 FUJ524267:FUJ524276 FKN524267:FKN524276 FAR524267:FAR524276 EQV524267:EQV524276 EGZ524267:EGZ524276 DXD524267:DXD524276 DNH524267:DNH524276 DDL524267:DDL524276 CTP524267:CTP524276 CJT524267:CJT524276 BZX524267:BZX524276 BQB524267:BQB524276 BGF524267:BGF524276 AWJ524267:AWJ524276 AMN524267:AMN524276 ACR524267:ACR524276 SV524267:SV524276 IZ524267:IZ524276 G524267:G524276 WVL458731:WVL458740 WLP458731:WLP458740 WBT458731:WBT458740 VRX458731:VRX458740 VIB458731:VIB458740 UYF458731:UYF458740 UOJ458731:UOJ458740 UEN458731:UEN458740 TUR458731:TUR458740 TKV458731:TKV458740 TAZ458731:TAZ458740 SRD458731:SRD458740 SHH458731:SHH458740 RXL458731:RXL458740 RNP458731:RNP458740 RDT458731:RDT458740 QTX458731:QTX458740 QKB458731:QKB458740 QAF458731:QAF458740 PQJ458731:PQJ458740 PGN458731:PGN458740 OWR458731:OWR458740 OMV458731:OMV458740 OCZ458731:OCZ458740 NTD458731:NTD458740 NJH458731:NJH458740 MZL458731:MZL458740 MPP458731:MPP458740 MFT458731:MFT458740 LVX458731:LVX458740 LMB458731:LMB458740 LCF458731:LCF458740 KSJ458731:KSJ458740 KIN458731:KIN458740 JYR458731:JYR458740 JOV458731:JOV458740 JEZ458731:JEZ458740 IVD458731:IVD458740 ILH458731:ILH458740 IBL458731:IBL458740 HRP458731:HRP458740 HHT458731:HHT458740 GXX458731:GXX458740 GOB458731:GOB458740 GEF458731:GEF458740 FUJ458731:FUJ458740 FKN458731:FKN458740 FAR458731:FAR458740 EQV458731:EQV458740 EGZ458731:EGZ458740 DXD458731:DXD458740 DNH458731:DNH458740 DDL458731:DDL458740 CTP458731:CTP458740 CJT458731:CJT458740 BZX458731:BZX458740 BQB458731:BQB458740 BGF458731:BGF458740 AWJ458731:AWJ458740 AMN458731:AMN458740 ACR458731:ACR458740 SV458731:SV458740 IZ458731:IZ458740 G458731:G458740 WVL393195:WVL393204 WLP393195:WLP393204 WBT393195:WBT393204 VRX393195:VRX393204 VIB393195:VIB393204 UYF393195:UYF393204 UOJ393195:UOJ393204 UEN393195:UEN393204 TUR393195:TUR393204 TKV393195:TKV393204 TAZ393195:TAZ393204 SRD393195:SRD393204 SHH393195:SHH393204 RXL393195:RXL393204 RNP393195:RNP393204 RDT393195:RDT393204 QTX393195:QTX393204 QKB393195:QKB393204 QAF393195:QAF393204 PQJ393195:PQJ393204 PGN393195:PGN393204 OWR393195:OWR393204 OMV393195:OMV393204 OCZ393195:OCZ393204 NTD393195:NTD393204 NJH393195:NJH393204 MZL393195:MZL393204 MPP393195:MPP393204 MFT393195:MFT393204 LVX393195:LVX393204 LMB393195:LMB393204 LCF393195:LCF393204 KSJ393195:KSJ393204 KIN393195:KIN393204 JYR393195:JYR393204 JOV393195:JOV393204 JEZ393195:JEZ393204 IVD393195:IVD393204 ILH393195:ILH393204 IBL393195:IBL393204 HRP393195:HRP393204 HHT393195:HHT393204 GXX393195:GXX393204 GOB393195:GOB393204 GEF393195:GEF393204 FUJ393195:FUJ393204 FKN393195:FKN393204 FAR393195:FAR393204 EQV393195:EQV393204 EGZ393195:EGZ393204 DXD393195:DXD393204 DNH393195:DNH393204 DDL393195:DDL393204 CTP393195:CTP393204 CJT393195:CJT393204 BZX393195:BZX393204 BQB393195:BQB393204 BGF393195:BGF393204 AWJ393195:AWJ393204 AMN393195:AMN393204 ACR393195:ACR393204 SV393195:SV393204 IZ393195:IZ393204 G393195:G393204 WVL327659:WVL327668 WLP327659:WLP327668 WBT327659:WBT327668 VRX327659:VRX327668 VIB327659:VIB327668 UYF327659:UYF327668 UOJ327659:UOJ327668 UEN327659:UEN327668 TUR327659:TUR327668 TKV327659:TKV327668 TAZ327659:TAZ327668 SRD327659:SRD327668 SHH327659:SHH327668 RXL327659:RXL327668 RNP327659:RNP327668 RDT327659:RDT327668 QTX327659:QTX327668 QKB327659:QKB327668 QAF327659:QAF327668 PQJ327659:PQJ327668 PGN327659:PGN327668 OWR327659:OWR327668 OMV327659:OMV327668 OCZ327659:OCZ327668 NTD327659:NTD327668 NJH327659:NJH327668 MZL327659:MZL327668 MPP327659:MPP327668 MFT327659:MFT327668 LVX327659:LVX327668 LMB327659:LMB327668 LCF327659:LCF327668 KSJ327659:KSJ327668 KIN327659:KIN327668 JYR327659:JYR327668 JOV327659:JOV327668 JEZ327659:JEZ327668 IVD327659:IVD327668 ILH327659:ILH327668 IBL327659:IBL327668 HRP327659:HRP327668 HHT327659:HHT327668 GXX327659:GXX327668 GOB327659:GOB327668 GEF327659:GEF327668 FUJ327659:FUJ327668 FKN327659:FKN327668 FAR327659:FAR327668 EQV327659:EQV327668 EGZ327659:EGZ327668 DXD327659:DXD327668 DNH327659:DNH327668 DDL327659:DDL327668 CTP327659:CTP327668 CJT327659:CJT327668 BZX327659:BZX327668 BQB327659:BQB327668 BGF327659:BGF327668 AWJ327659:AWJ327668 AMN327659:AMN327668 ACR327659:ACR327668 SV327659:SV327668 IZ327659:IZ327668 G327659:G327668 WVL262123:WVL262132 WLP262123:WLP262132 WBT262123:WBT262132 VRX262123:VRX262132 VIB262123:VIB262132 UYF262123:UYF262132 UOJ262123:UOJ262132 UEN262123:UEN262132 TUR262123:TUR262132 TKV262123:TKV262132 TAZ262123:TAZ262132 SRD262123:SRD262132 SHH262123:SHH262132 RXL262123:RXL262132 RNP262123:RNP262132 RDT262123:RDT262132 QTX262123:QTX262132 QKB262123:QKB262132 QAF262123:QAF262132 PQJ262123:PQJ262132 PGN262123:PGN262132 OWR262123:OWR262132 OMV262123:OMV262132 OCZ262123:OCZ262132 NTD262123:NTD262132 NJH262123:NJH262132 MZL262123:MZL262132 MPP262123:MPP262132 MFT262123:MFT262132 LVX262123:LVX262132 LMB262123:LMB262132 LCF262123:LCF262132 KSJ262123:KSJ262132 KIN262123:KIN262132 JYR262123:JYR262132 JOV262123:JOV262132 JEZ262123:JEZ262132 IVD262123:IVD262132 ILH262123:ILH262132 IBL262123:IBL262132 HRP262123:HRP262132 HHT262123:HHT262132 GXX262123:GXX262132 GOB262123:GOB262132 GEF262123:GEF262132 FUJ262123:FUJ262132 FKN262123:FKN262132 FAR262123:FAR262132 EQV262123:EQV262132 EGZ262123:EGZ262132 DXD262123:DXD262132 DNH262123:DNH262132 DDL262123:DDL262132 CTP262123:CTP262132 CJT262123:CJT262132 BZX262123:BZX262132 BQB262123:BQB262132 BGF262123:BGF262132 AWJ262123:AWJ262132 AMN262123:AMN262132 ACR262123:ACR262132 SV262123:SV262132 IZ262123:IZ262132 G262123:G262132 WVL196587:WVL196596 WLP196587:WLP196596 WBT196587:WBT196596 VRX196587:VRX196596 VIB196587:VIB196596 UYF196587:UYF196596 UOJ196587:UOJ196596 UEN196587:UEN196596 TUR196587:TUR196596 TKV196587:TKV196596 TAZ196587:TAZ196596 SRD196587:SRD196596 SHH196587:SHH196596 RXL196587:RXL196596 RNP196587:RNP196596 RDT196587:RDT196596 QTX196587:QTX196596 QKB196587:QKB196596 QAF196587:QAF196596 PQJ196587:PQJ196596 PGN196587:PGN196596 OWR196587:OWR196596 OMV196587:OMV196596 OCZ196587:OCZ196596 NTD196587:NTD196596 NJH196587:NJH196596 MZL196587:MZL196596 MPP196587:MPP196596 MFT196587:MFT196596 LVX196587:LVX196596 LMB196587:LMB196596 LCF196587:LCF196596 KSJ196587:KSJ196596 KIN196587:KIN196596 JYR196587:JYR196596 JOV196587:JOV196596 JEZ196587:JEZ196596 IVD196587:IVD196596 ILH196587:ILH196596 IBL196587:IBL196596 HRP196587:HRP196596 HHT196587:HHT196596 GXX196587:GXX196596 GOB196587:GOB196596 GEF196587:GEF196596 FUJ196587:FUJ196596 FKN196587:FKN196596 FAR196587:FAR196596 EQV196587:EQV196596 EGZ196587:EGZ196596 DXD196587:DXD196596 DNH196587:DNH196596 DDL196587:DDL196596 CTP196587:CTP196596 CJT196587:CJT196596 BZX196587:BZX196596 BQB196587:BQB196596 BGF196587:BGF196596 AWJ196587:AWJ196596 AMN196587:AMN196596 ACR196587:ACR196596 SV196587:SV196596 IZ196587:IZ196596 G196587:G196596 WVL131051:WVL131060 WLP131051:WLP131060 WBT131051:WBT131060 VRX131051:VRX131060 VIB131051:VIB131060 UYF131051:UYF131060 UOJ131051:UOJ131060 UEN131051:UEN131060 TUR131051:TUR131060 TKV131051:TKV131060 TAZ131051:TAZ131060 SRD131051:SRD131060 SHH131051:SHH131060 RXL131051:RXL131060 RNP131051:RNP131060 RDT131051:RDT131060 QTX131051:QTX131060 QKB131051:QKB131060 QAF131051:QAF131060 PQJ131051:PQJ131060 PGN131051:PGN131060 OWR131051:OWR131060 OMV131051:OMV131060 OCZ131051:OCZ131060 NTD131051:NTD131060 NJH131051:NJH131060 MZL131051:MZL131060 MPP131051:MPP131060 MFT131051:MFT131060 LVX131051:LVX131060 LMB131051:LMB131060 LCF131051:LCF131060 KSJ131051:KSJ131060 KIN131051:KIN131060 JYR131051:JYR131060 JOV131051:JOV131060 JEZ131051:JEZ131060 IVD131051:IVD131060 ILH131051:ILH131060 IBL131051:IBL131060 HRP131051:HRP131060 HHT131051:HHT131060 GXX131051:GXX131060 GOB131051:GOB131060 GEF131051:GEF131060 FUJ131051:FUJ131060 FKN131051:FKN131060 FAR131051:FAR131060 EQV131051:EQV131060 EGZ131051:EGZ131060 DXD131051:DXD131060 DNH131051:DNH131060 DDL131051:DDL131060 CTP131051:CTP131060 CJT131051:CJT131060 BZX131051:BZX131060 BQB131051:BQB131060 BGF131051:BGF131060 AWJ131051:AWJ131060 AMN131051:AMN131060 ACR131051:ACR131060 SV131051:SV131060 IZ131051:IZ131060 G131051:G131060 WVL65515:WVL65524 WLP65515:WLP65524 WBT65515:WBT65524 VRX65515:VRX65524 VIB65515:VIB65524 UYF65515:UYF65524 UOJ65515:UOJ65524 UEN65515:UEN65524 TUR65515:TUR65524 TKV65515:TKV65524 TAZ65515:TAZ65524 SRD65515:SRD65524 SHH65515:SHH65524 RXL65515:RXL65524 RNP65515:RNP65524 RDT65515:RDT65524 QTX65515:QTX65524 QKB65515:QKB65524 QAF65515:QAF65524 PQJ65515:PQJ65524 PGN65515:PGN65524 OWR65515:OWR65524 OMV65515:OMV65524 OCZ65515:OCZ65524 NTD65515:NTD65524 NJH65515:NJH65524 MZL65515:MZL65524 MPP65515:MPP65524 MFT65515:MFT65524 LVX65515:LVX65524 LMB65515:LMB65524 LCF65515:LCF65524 KSJ65515:KSJ65524 KIN65515:KIN65524 JYR65515:JYR65524 JOV65515:JOV65524 JEZ65515:JEZ65524 IVD65515:IVD65524 ILH65515:ILH65524 IBL65515:IBL65524 HRP65515:HRP65524 HHT65515:HHT65524 GXX65515:GXX65524 GOB65515:GOB65524 GEF65515:GEF65524 FUJ65515:FUJ65524 FKN65515:FKN65524 FAR65515:FAR65524 EQV65515:EQV65524 EGZ65515:EGZ65524 DXD65515:DXD65524 DNH65515:DNH65524 DDL65515:DDL65524 CTP65515:CTP65524 CJT65515:CJT65524 BZX65515:BZX65524 BQB65515:BQB65524 BGF65515:BGF65524 AWJ65515:AWJ65524 AMN65515:AMN65524 ACR65515:ACR65524 SV65515:SV65524 IZ65515:IZ65524" xr:uid="{00000000-0002-0000-0000-000003000000}">
      <formula1>#REF!</formula1>
    </dataValidation>
    <dataValidation type="list" showErrorMessage="1" errorTitle="Error" error="Please indicate if this donation is local or overseas sourced." prompt="Please indicate if this donation is local or overseas sourced." sqref="G65500:G65509 WVL983004:WVL983013 WLP983004:WLP983013 WBT983004:WBT983013 VRX983004:VRX983013 VIB983004:VIB983013 UYF983004:UYF983013 UOJ983004:UOJ983013 UEN983004:UEN983013 TUR983004:TUR983013 TKV983004:TKV983013 TAZ983004:TAZ983013 SRD983004:SRD983013 SHH983004:SHH983013 RXL983004:RXL983013 RNP983004:RNP983013 RDT983004:RDT983013 QTX983004:QTX983013 QKB983004:QKB983013 QAF983004:QAF983013 PQJ983004:PQJ983013 PGN983004:PGN983013 OWR983004:OWR983013 OMV983004:OMV983013 OCZ983004:OCZ983013 NTD983004:NTD983013 NJH983004:NJH983013 MZL983004:MZL983013 MPP983004:MPP983013 MFT983004:MFT983013 LVX983004:LVX983013 LMB983004:LMB983013 LCF983004:LCF983013 KSJ983004:KSJ983013 KIN983004:KIN983013 JYR983004:JYR983013 JOV983004:JOV983013 JEZ983004:JEZ983013 IVD983004:IVD983013 ILH983004:ILH983013 IBL983004:IBL983013 HRP983004:HRP983013 HHT983004:HHT983013 GXX983004:GXX983013 GOB983004:GOB983013 GEF983004:GEF983013 FUJ983004:FUJ983013 FKN983004:FKN983013 FAR983004:FAR983013 EQV983004:EQV983013 EGZ983004:EGZ983013 DXD983004:DXD983013 DNH983004:DNH983013 DDL983004:DDL983013 CTP983004:CTP983013 CJT983004:CJT983013 BZX983004:BZX983013 BQB983004:BQB983013 BGF983004:BGF983013 AWJ983004:AWJ983013 AMN983004:AMN983013 ACR983004:ACR983013 SV983004:SV983013 IZ983004:IZ983013 G983004:G983013 WVL917468:WVL917477 WLP917468:WLP917477 WBT917468:WBT917477 VRX917468:VRX917477 VIB917468:VIB917477 UYF917468:UYF917477 UOJ917468:UOJ917477 UEN917468:UEN917477 TUR917468:TUR917477 TKV917468:TKV917477 TAZ917468:TAZ917477 SRD917468:SRD917477 SHH917468:SHH917477 RXL917468:RXL917477 RNP917468:RNP917477 RDT917468:RDT917477 QTX917468:QTX917477 QKB917468:QKB917477 QAF917468:QAF917477 PQJ917468:PQJ917477 PGN917468:PGN917477 OWR917468:OWR917477 OMV917468:OMV917477 OCZ917468:OCZ917477 NTD917468:NTD917477 NJH917468:NJH917477 MZL917468:MZL917477 MPP917468:MPP917477 MFT917468:MFT917477 LVX917468:LVX917477 LMB917468:LMB917477 LCF917468:LCF917477 KSJ917468:KSJ917477 KIN917468:KIN917477 JYR917468:JYR917477 JOV917468:JOV917477 JEZ917468:JEZ917477 IVD917468:IVD917477 ILH917468:ILH917477 IBL917468:IBL917477 HRP917468:HRP917477 HHT917468:HHT917477 GXX917468:GXX917477 GOB917468:GOB917477 GEF917468:GEF917477 FUJ917468:FUJ917477 FKN917468:FKN917477 FAR917468:FAR917477 EQV917468:EQV917477 EGZ917468:EGZ917477 DXD917468:DXD917477 DNH917468:DNH917477 DDL917468:DDL917477 CTP917468:CTP917477 CJT917468:CJT917477 BZX917468:BZX917477 BQB917468:BQB917477 BGF917468:BGF917477 AWJ917468:AWJ917477 AMN917468:AMN917477 ACR917468:ACR917477 SV917468:SV917477 IZ917468:IZ917477 G917468:G917477 WVL851932:WVL851941 WLP851932:WLP851941 WBT851932:WBT851941 VRX851932:VRX851941 VIB851932:VIB851941 UYF851932:UYF851941 UOJ851932:UOJ851941 UEN851932:UEN851941 TUR851932:TUR851941 TKV851932:TKV851941 TAZ851932:TAZ851941 SRD851932:SRD851941 SHH851932:SHH851941 RXL851932:RXL851941 RNP851932:RNP851941 RDT851932:RDT851941 QTX851932:QTX851941 QKB851932:QKB851941 QAF851932:QAF851941 PQJ851932:PQJ851941 PGN851932:PGN851941 OWR851932:OWR851941 OMV851932:OMV851941 OCZ851932:OCZ851941 NTD851932:NTD851941 NJH851932:NJH851941 MZL851932:MZL851941 MPP851932:MPP851941 MFT851932:MFT851941 LVX851932:LVX851941 LMB851932:LMB851941 LCF851932:LCF851941 KSJ851932:KSJ851941 KIN851932:KIN851941 JYR851932:JYR851941 JOV851932:JOV851941 JEZ851932:JEZ851941 IVD851932:IVD851941 ILH851932:ILH851941 IBL851932:IBL851941 HRP851932:HRP851941 HHT851932:HHT851941 GXX851932:GXX851941 GOB851932:GOB851941 GEF851932:GEF851941 FUJ851932:FUJ851941 FKN851932:FKN851941 FAR851932:FAR851941 EQV851932:EQV851941 EGZ851932:EGZ851941 DXD851932:DXD851941 DNH851932:DNH851941 DDL851932:DDL851941 CTP851932:CTP851941 CJT851932:CJT851941 BZX851932:BZX851941 BQB851932:BQB851941 BGF851932:BGF851941 AWJ851932:AWJ851941 AMN851932:AMN851941 ACR851932:ACR851941 SV851932:SV851941 IZ851932:IZ851941 G851932:G851941 WVL786396:WVL786405 WLP786396:WLP786405 WBT786396:WBT786405 VRX786396:VRX786405 VIB786396:VIB786405 UYF786396:UYF786405 UOJ786396:UOJ786405 UEN786396:UEN786405 TUR786396:TUR786405 TKV786396:TKV786405 TAZ786396:TAZ786405 SRD786396:SRD786405 SHH786396:SHH786405 RXL786396:RXL786405 RNP786396:RNP786405 RDT786396:RDT786405 QTX786396:QTX786405 QKB786396:QKB786405 QAF786396:QAF786405 PQJ786396:PQJ786405 PGN786396:PGN786405 OWR786396:OWR786405 OMV786396:OMV786405 OCZ786396:OCZ786405 NTD786396:NTD786405 NJH786396:NJH786405 MZL786396:MZL786405 MPP786396:MPP786405 MFT786396:MFT786405 LVX786396:LVX786405 LMB786396:LMB786405 LCF786396:LCF786405 KSJ786396:KSJ786405 KIN786396:KIN786405 JYR786396:JYR786405 JOV786396:JOV786405 JEZ786396:JEZ786405 IVD786396:IVD786405 ILH786396:ILH786405 IBL786396:IBL786405 HRP786396:HRP786405 HHT786396:HHT786405 GXX786396:GXX786405 GOB786396:GOB786405 GEF786396:GEF786405 FUJ786396:FUJ786405 FKN786396:FKN786405 FAR786396:FAR786405 EQV786396:EQV786405 EGZ786396:EGZ786405 DXD786396:DXD786405 DNH786396:DNH786405 DDL786396:DDL786405 CTP786396:CTP786405 CJT786396:CJT786405 BZX786396:BZX786405 BQB786396:BQB786405 BGF786396:BGF786405 AWJ786396:AWJ786405 AMN786396:AMN786405 ACR786396:ACR786405 SV786396:SV786405 IZ786396:IZ786405 G786396:G786405 WVL720860:WVL720869 WLP720860:WLP720869 WBT720860:WBT720869 VRX720860:VRX720869 VIB720860:VIB720869 UYF720860:UYF720869 UOJ720860:UOJ720869 UEN720860:UEN720869 TUR720860:TUR720869 TKV720860:TKV720869 TAZ720860:TAZ720869 SRD720860:SRD720869 SHH720860:SHH720869 RXL720860:RXL720869 RNP720860:RNP720869 RDT720860:RDT720869 QTX720860:QTX720869 QKB720860:QKB720869 QAF720860:QAF720869 PQJ720860:PQJ720869 PGN720860:PGN720869 OWR720860:OWR720869 OMV720860:OMV720869 OCZ720860:OCZ720869 NTD720860:NTD720869 NJH720860:NJH720869 MZL720860:MZL720869 MPP720860:MPP720869 MFT720860:MFT720869 LVX720860:LVX720869 LMB720860:LMB720869 LCF720860:LCF720869 KSJ720860:KSJ720869 KIN720860:KIN720869 JYR720860:JYR720869 JOV720860:JOV720869 JEZ720860:JEZ720869 IVD720860:IVD720869 ILH720860:ILH720869 IBL720860:IBL720869 HRP720860:HRP720869 HHT720860:HHT720869 GXX720860:GXX720869 GOB720860:GOB720869 GEF720860:GEF720869 FUJ720860:FUJ720869 FKN720860:FKN720869 FAR720860:FAR720869 EQV720860:EQV720869 EGZ720860:EGZ720869 DXD720860:DXD720869 DNH720860:DNH720869 DDL720860:DDL720869 CTP720860:CTP720869 CJT720860:CJT720869 BZX720860:BZX720869 BQB720860:BQB720869 BGF720860:BGF720869 AWJ720860:AWJ720869 AMN720860:AMN720869 ACR720860:ACR720869 SV720860:SV720869 IZ720860:IZ720869 G720860:G720869 WVL655324:WVL655333 WLP655324:WLP655333 WBT655324:WBT655333 VRX655324:VRX655333 VIB655324:VIB655333 UYF655324:UYF655333 UOJ655324:UOJ655333 UEN655324:UEN655333 TUR655324:TUR655333 TKV655324:TKV655333 TAZ655324:TAZ655333 SRD655324:SRD655333 SHH655324:SHH655333 RXL655324:RXL655333 RNP655324:RNP655333 RDT655324:RDT655333 QTX655324:QTX655333 QKB655324:QKB655333 QAF655324:QAF655333 PQJ655324:PQJ655333 PGN655324:PGN655333 OWR655324:OWR655333 OMV655324:OMV655333 OCZ655324:OCZ655333 NTD655324:NTD655333 NJH655324:NJH655333 MZL655324:MZL655333 MPP655324:MPP655333 MFT655324:MFT655333 LVX655324:LVX655333 LMB655324:LMB655333 LCF655324:LCF655333 KSJ655324:KSJ655333 KIN655324:KIN655333 JYR655324:JYR655333 JOV655324:JOV655333 JEZ655324:JEZ655333 IVD655324:IVD655333 ILH655324:ILH655333 IBL655324:IBL655333 HRP655324:HRP655333 HHT655324:HHT655333 GXX655324:GXX655333 GOB655324:GOB655333 GEF655324:GEF655333 FUJ655324:FUJ655333 FKN655324:FKN655333 FAR655324:FAR655333 EQV655324:EQV655333 EGZ655324:EGZ655333 DXD655324:DXD655333 DNH655324:DNH655333 DDL655324:DDL655333 CTP655324:CTP655333 CJT655324:CJT655333 BZX655324:BZX655333 BQB655324:BQB655333 BGF655324:BGF655333 AWJ655324:AWJ655333 AMN655324:AMN655333 ACR655324:ACR655333 SV655324:SV655333 IZ655324:IZ655333 G655324:G655333 WVL589788:WVL589797 WLP589788:WLP589797 WBT589788:WBT589797 VRX589788:VRX589797 VIB589788:VIB589797 UYF589788:UYF589797 UOJ589788:UOJ589797 UEN589788:UEN589797 TUR589788:TUR589797 TKV589788:TKV589797 TAZ589788:TAZ589797 SRD589788:SRD589797 SHH589788:SHH589797 RXL589788:RXL589797 RNP589788:RNP589797 RDT589788:RDT589797 QTX589788:QTX589797 QKB589788:QKB589797 QAF589788:QAF589797 PQJ589788:PQJ589797 PGN589788:PGN589797 OWR589788:OWR589797 OMV589788:OMV589797 OCZ589788:OCZ589797 NTD589788:NTD589797 NJH589788:NJH589797 MZL589788:MZL589797 MPP589788:MPP589797 MFT589788:MFT589797 LVX589788:LVX589797 LMB589788:LMB589797 LCF589788:LCF589797 KSJ589788:KSJ589797 KIN589788:KIN589797 JYR589788:JYR589797 JOV589788:JOV589797 JEZ589788:JEZ589797 IVD589788:IVD589797 ILH589788:ILH589797 IBL589788:IBL589797 HRP589788:HRP589797 HHT589788:HHT589797 GXX589788:GXX589797 GOB589788:GOB589797 GEF589788:GEF589797 FUJ589788:FUJ589797 FKN589788:FKN589797 FAR589788:FAR589797 EQV589788:EQV589797 EGZ589788:EGZ589797 DXD589788:DXD589797 DNH589788:DNH589797 DDL589788:DDL589797 CTP589788:CTP589797 CJT589788:CJT589797 BZX589788:BZX589797 BQB589788:BQB589797 BGF589788:BGF589797 AWJ589788:AWJ589797 AMN589788:AMN589797 ACR589788:ACR589797 SV589788:SV589797 IZ589788:IZ589797 G589788:G589797 WVL524252:WVL524261 WLP524252:WLP524261 WBT524252:WBT524261 VRX524252:VRX524261 VIB524252:VIB524261 UYF524252:UYF524261 UOJ524252:UOJ524261 UEN524252:UEN524261 TUR524252:TUR524261 TKV524252:TKV524261 TAZ524252:TAZ524261 SRD524252:SRD524261 SHH524252:SHH524261 RXL524252:RXL524261 RNP524252:RNP524261 RDT524252:RDT524261 QTX524252:QTX524261 QKB524252:QKB524261 QAF524252:QAF524261 PQJ524252:PQJ524261 PGN524252:PGN524261 OWR524252:OWR524261 OMV524252:OMV524261 OCZ524252:OCZ524261 NTD524252:NTD524261 NJH524252:NJH524261 MZL524252:MZL524261 MPP524252:MPP524261 MFT524252:MFT524261 LVX524252:LVX524261 LMB524252:LMB524261 LCF524252:LCF524261 KSJ524252:KSJ524261 KIN524252:KIN524261 JYR524252:JYR524261 JOV524252:JOV524261 JEZ524252:JEZ524261 IVD524252:IVD524261 ILH524252:ILH524261 IBL524252:IBL524261 HRP524252:HRP524261 HHT524252:HHT524261 GXX524252:GXX524261 GOB524252:GOB524261 GEF524252:GEF524261 FUJ524252:FUJ524261 FKN524252:FKN524261 FAR524252:FAR524261 EQV524252:EQV524261 EGZ524252:EGZ524261 DXD524252:DXD524261 DNH524252:DNH524261 DDL524252:DDL524261 CTP524252:CTP524261 CJT524252:CJT524261 BZX524252:BZX524261 BQB524252:BQB524261 BGF524252:BGF524261 AWJ524252:AWJ524261 AMN524252:AMN524261 ACR524252:ACR524261 SV524252:SV524261 IZ524252:IZ524261 G524252:G524261 WVL458716:WVL458725 WLP458716:WLP458725 WBT458716:WBT458725 VRX458716:VRX458725 VIB458716:VIB458725 UYF458716:UYF458725 UOJ458716:UOJ458725 UEN458716:UEN458725 TUR458716:TUR458725 TKV458716:TKV458725 TAZ458716:TAZ458725 SRD458716:SRD458725 SHH458716:SHH458725 RXL458716:RXL458725 RNP458716:RNP458725 RDT458716:RDT458725 QTX458716:QTX458725 QKB458716:QKB458725 QAF458716:QAF458725 PQJ458716:PQJ458725 PGN458716:PGN458725 OWR458716:OWR458725 OMV458716:OMV458725 OCZ458716:OCZ458725 NTD458716:NTD458725 NJH458716:NJH458725 MZL458716:MZL458725 MPP458716:MPP458725 MFT458716:MFT458725 LVX458716:LVX458725 LMB458716:LMB458725 LCF458716:LCF458725 KSJ458716:KSJ458725 KIN458716:KIN458725 JYR458716:JYR458725 JOV458716:JOV458725 JEZ458716:JEZ458725 IVD458716:IVD458725 ILH458716:ILH458725 IBL458716:IBL458725 HRP458716:HRP458725 HHT458716:HHT458725 GXX458716:GXX458725 GOB458716:GOB458725 GEF458716:GEF458725 FUJ458716:FUJ458725 FKN458716:FKN458725 FAR458716:FAR458725 EQV458716:EQV458725 EGZ458716:EGZ458725 DXD458716:DXD458725 DNH458716:DNH458725 DDL458716:DDL458725 CTP458716:CTP458725 CJT458716:CJT458725 BZX458716:BZX458725 BQB458716:BQB458725 BGF458716:BGF458725 AWJ458716:AWJ458725 AMN458716:AMN458725 ACR458716:ACR458725 SV458716:SV458725 IZ458716:IZ458725 G458716:G458725 WVL393180:WVL393189 WLP393180:WLP393189 WBT393180:WBT393189 VRX393180:VRX393189 VIB393180:VIB393189 UYF393180:UYF393189 UOJ393180:UOJ393189 UEN393180:UEN393189 TUR393180:TUR393189 TKV393180:TKV393189 TAZ393180:TAZ393189 SRD393180:SRD393189 SHH393180:SHH393189 RXL393180:RXL393189 RNP393180:RNP393189 RDT393180:RDT393189 QTX393180:QTX393189 QKB393180:QKB393189 QAF393180:QAF393189 PQJ393180:PQJ393189 PGN393180:PGN393189 OWR393180:OWR393189 OMV393180:OMV393189 OCZ393180:OCZ393189 NTD393180:NTD393189 NJH393180:NJH393189 MZL393180:MZL393189 MPP393180:MPP393189 MFT393180:MFT393189 LVX393180:LVX393189 LMB393180:LMB393189 LCF393180:LCF393189 KSJ393180:KSJ393189 KIN393180:KIN393189 JYR393180:JYR393189 JOV393180:JOV393189 JEZ393180:JEZ393189 IVD393180:IVD393189 ILH393180:ILH393189 IBL393180:IBL393189 HRP393180:HRP393189 HHT393180:HHT393189 GXX393180:GXX393189 GOB393180:GOB393189 GEF393180:GEF393189 FUJ393180:FUJ393189 FKN393180:FKN393189 FAR393180:FAR393189 EQV393180:EQV393189 EGZ393180:EGZ393189 DXD393180:DXD393189 DNH393180:DNH393189 DDL393180:DDL393189 CTP393180:CTP393189 CJT393180:CJT393189 BZX393180:BZX393189 BQB393180:BQB393189 BGF393180:BGF393189 AWJ393180:AWJ393189 AMN393180:AMN393189 ACR393180:ACR393189 SV393180:SV393189 IZ393180:IZ393189 G393180:G393189 WVL327644:WVL327653 WLP327644:WLP327653 WBT327644:WBT327653 VRX327644:VRX327653 VIB327644:VIB327653 UYF327644:UYF327653 UOJ327644:UOJ327653 UEN327644:UEN327653 TUR327644:TUR327653 TKV327644:TKV327653 TAZ327644:TAZ327653 SRD327644:SRD327653 SHH327644:SHH327653 RXL327644:RXL327653 RNP327644:RNP327653 RDT327644:RDT327653 QTX327644:QTX327653 QKB327644:QKB327653 QAF327644:QAF327653 PQJ327644:PQJ327653 PGN327644:PGN327653 OWR327644:OWR327653 OMV327644:OMV327653 OCZ327644:OCZ327653 NTD327644:NTD327653 NJH327644:NJH327653 MZL327644:MZL327653 MPP327644:MPP327653 MFT327644:MFT327653 LVX327644:LVX327653 LMB327644:LMB327653 LCF327644:LCF327653 KSJ327644:KSJ327653 KIN327644:KIN327653 JYR327644:JYR327653 JOV327644:JOV327653 JEZ327644:JEZ327653 IVD327644:IVD327653 ILH327644:ILH327653 IBL327644:IBL327653 HRP327644:HRP327653 HHT327644:HHT327653 GXX327644:GXX327653 GOB327644:GOB327653 GEF327644:GEF327653 FUJ327644:FUJ327653 FKN327644:FKN327653 FAR327644:FAR327653 EQV327644:EQV327653 EGZ327644:EGZ327653 DXD327644:DXD327653 DNH327644:DNH327653 DDL327644:DDL327653 CTP327644:CTP327653 CJT327644:CJT327653 BZX327644:BZX327653 BQB327644:BQB327653 BGF327644:BGF327653 AWJ327644:AWJ327653 AMN327644:AMN327653 ACR327644:ACR327653 SV327644:SV327653 IZ327644:IZ327653 G327644:G327653 WVL262108:WVL262117 WLP262108:WLP262117 WBT262108:WBT262117 VRX262108:VRX262117 VIB262108:VIB262117 UYF262108:UYF262117 UOJ262108:UOJ262117 UEN262108:UEN262117 TUR262108:TUR262117 TKV262108:TKV262117 TAZ262108:TAZ262117 SRD262108:SRD262117 SHH262108:SHH262117 RXL262108:RXL262117 RNP262108:RNP262117 RDT262108:RDT262117 QTX262108:QTX262117 QKB262108:QKB262117 QAF262108:QAF262117 PQJ262108:PQJ262117 PGN262108:PGN262117 OWR262108:OWR262117 OMV262108:OMV262117 OCZ262108:OCZ262117 NTD262108:NTD262117 NJH262108:NJH262117 MZL262108:MZL262117 MPP262108:MPP262117 MFT262108:MFT262117 LVX262108:LVX262117 LMB262108:LMB262117 LCF262108:LCF262117 KSJ262108:KSJ262117 KIN262108:KIN262117 JYR262108:JYR262117 JOV262108:JOV262117 JEZ262108:JEZ262117 IVD262108:IVD262117 ILH262108:ILH262117 IBL262108:IBL262117 HRP262108:HRP262117 HHT262108:HHT262117 GXX262108:GXX262117 GOB262108:GOB262117 GEF262108:GEF262117 FUJ262108:FUJ262117 FKN262108:FKN262117 FAR262108:FAR262117 EQV262108:EQV262117 EGZ262108:EGZ262117 DXD262108:DXD262117 DNH262108:DNH262117 DDL262108:DDL262117 CTP262108:CTP262117 CJT262108:CJT262117 BZX262108:BZX262117 BQB262108:BQB262117 BGF262108:BGF262117 AWJ262108:AWJ262117 AMN262108:AMN262117 ACR262108:ACR262117 SV262108:SV262117 IZ262108:IZ262117 G262108:G262117 WVL196572:WVL196581 WLP196572:WLP196581 WBT196572:WBT196581 VRX196572:VRX196581 VIB196572:VIB196581 UYF196572:UYF196581 UOJ196572:UOJ196581 UEN196572:UEN196581 TUR196572:TUR196581 TKV196572:TKV196581 TAZ196572:TAZ196581 SRD196572:SRD196581 SHH196572:SHH196581 RXL196572:RXL196581 RNP196572:RNP196581 RDT196572:RDT196581 QTX196572:QTX196581 QKB196572:QKB196581 QAF196572:QAF196581 PQJ196572:PQJ196581 PGN196572:PGN196581 OWR196572:OWR196581 OMV196572:OMV196581 OCZ196572:OCZ196581 NTD196572:NTD196581 NJH196572:NJH196581 MZL196572:MZL196581 MPP196572:MPP196581 MFT196572:MFT196581 LVX196572:LVX196581 LMB196572:LMB196581 LCF196572:LCF196581 KSJ196572:KSJ196581 KIN196572:KIN196581 JYR196572:JYR196581 JOV196572:JOV196581 JEZ196572:JEZ196581 IVD196572:IVD196581 ILH196572:ILH196581 IBL196572:IBL196581 HRP196572:HRP196581 HHT196572:HHT196581 GXX196572:GXX196581 GOB196572:GOB196581 GEF196572:GEF196581 FUJ196572:FUJ196581 FKN196572:FKN196581 FAR196572:FAR196581 EQV196572:EQV196581 EGZ196572:EGZ196581 DXD196572:DXD196581 DNH196572:DNH196581 DDL196572:DDL196581 CTP196572:CTP196581 CJT196572:CJT196581 BZX196572:BZX196581 BQB196572:BQB196581 BGF196572:BGF196581 AWJ196572:AWJ196581 AMN196572:AMN196581 ACR196572:ACR196581 SV196572:SV196581 IZ196572:IZ196581 G196572:G196581 WVL131036:WVL131045 WLP131036:WLP131045 WBT131036:WBT131045 VRX131036:VRX131045 VIB131036:VIB131045 UYF131036:UYF131045 UOJ131036:UOJ131045 UEN131036:UEN131045 TUR131036:TUR131045 TKV131036:TKV131045 TAZ131036:TAZ131045 SRD131036:SRD131045 SHH131036:SHH131045 RXL131036:RXL131045 RNP131036:RNP131045 RDT131036:RDT131045 QTX131036:QTX131045 QKB131036:QKB131045 QAF131036:QAF131045 PQJ131036:PQJ131045 PGN131036:PGN131045 OWR131036:OWR131045 OMV131036:OMV131045 OCZ131036:OCZ131045 NTD131036:NTD131045 NJH131036:NJH131045 MZL131036:MZL131045 MPP131036:MPP131045 MFT131036:MFT131045 LVX131036:LVX131045 LMB131036:LMB131045 LCF131036:LCF131045 KSJ131036:KSJ131045 KIN131036:KIN131045 JYR131036:JYR131045 JOV131036:JOV131045 JEZ131036:JEZ131045 IVD131036:IVD131045 ILH131036:ILH131045 IBL131036:IBL131045 HRP131036:HRP131045 HHT131036:HHT131045 GXX131036:GXX131045 GOB131036:GOB131045 GEF131036:GEF131045 FUJ131036:FUJ131045 FKN131036:FKN131045 FAR131036:FAR131045 EQV131036:EQV131045 EGZ131036:EGZ131045 DXD131036:DXD131045 DNH131036:DNH131045 DDL131036:DDL131045 CTP131036:CTP131045 CJT131036:CJT131045 BZX131036:BZX131045 BQB131036:BQB131045 BGF131036:BGF131045 AWJ131036:AWJ131045 AMN131036:AMN131045 ACR131036:ACR131045 SV131036:SV131045 IZ131036:IZ131045 G131036:G131045 WVL65500:WVL65509 WLP65500:WLP65509 WBT65500:WBT65509 VRX65500:VRX65509 VIB65500:VIB65509 UYF65500:UYF65509 UOJ65500:UOJ65509 UEN65500:UEN65509 TUR65500:TUR65509 TKV65500:TKV65509 TAZ65500:TAZ65509 SRD65500:SRD65509 SHH65500:SHH65509 RXL65500:RXL65509 RNP65500:RNP65509 RDT65500:RDT65509 QTX65500:QTX65509 QKB65500:QKB65509 QAF65500:QAF65509 PQJ65500:PQJ65509 PGN65500:PGN65509 OWR65500:OWR65509 OMV65500:OMV65509 OCZ65500:OCZ65509 NTD65500:NTD65509 NJH65500:NJH65509 MZL65500:MZL65509 MPP65500:MPP65509 MFT65500:MFT65509 LVX65500:LVX65509 LMB65500:LMB65509 LCF65500:LCF65509 KSJ65500:KSJ65509 KIN65500:KIN65509 JYR65500:JYR65509 JOV65500:JOV65509 JEZ65500:JEZ65509 IVD65500:IVD65509 ILH65500:ILH65509 IBL65500:IBL65509 HRP65500:HRP65509 HHT65500:HHT65509 GXX65500:GXX65509 GOB65500:GOB65509 GEF65500:GEF65509 FUJ65500:FUJ65509 FKN65500:FKN65509 FAR65500:FAR65509 EQV65500:EQV65509 EGZ65500:EGZ65509 DXD65500:DXD65509 DNH65500:DNH65509 DDL65500:DDL65509 CTP65500:CTP65509 CJT65500:CJT65509 BZX65500:BZX65509 BQB65500:BQB65509 BGF65500:BGF65509 AWJ65500:AWJ65509 AMN65500:AMN65509 ACR65500:ACR65509 SV65500:SV65509 IZ65500:IZ65509" xr:uid="{00000000-0002-0000-0000-000004000000}">
      <formula1>#REF!</formula1>
    </dataValidation>
    <dataValidation type="list" showErrorMessage="1" errorTitle="Error" error="Please indicate if a Tax Deductible Receipt (TDR) was issued." prompt="Please indicate if this donation is local or overseas sourced." sqref="H65500:H65509 WVM983019:WVM983028 WLQ983019:WLQ983028 WBU983019:WBU983028 VRY983019:VRY983028 VIC983019:VIC983028 UYG983019:UYG983028 UOK983019:UOK983028 UEO983019:UEO983028 TUS983019:TUS983028 TKW983019:TKW983028 TBA983019:TBA983028 SRE983019:SRE983028 SHI983019:SHI983028 RXM983019:RXM983028 RNQ983019:RNQ983028 RDU983019:RDU983028 QTY983019:QTY983028 QKC983019:QKC983028 QAG983019:QAG983028 PQK983019:PQK983028 PGO983019:PGO983028 OWS983019:OWS983028 OMW983019:OMW983028 ODA983019:ODA983028 NTE983019:NTE983028 NJI983019:NJI983028 MZM983019:MZM983028 MPQ983019:MPQ983028 MFU983019:MFU983028 LVY983019:LVY983028 LMC983019:LMC983028 LCG983019:LCG983028 KSK983019:KSK983028 KIO983019:KIO983028 JYS983019:JYS983028 JOW983019:JOW983028 JFA983019:JFA983028 IVE983019:IVE983028 ILI983019:ILI983028 IBM983019:IBM983028 HRQ983019:HRQ983028 HHU983019:HHU983028 GXY983019:GXY983028 GOC983019:GOC983028 GEG983019:GEG983028 FUK983019:FUK983028 FKO983019:FKO983028 FAS983019:FAS983028 EQW983019:EQW983028 EHA983019:EHA983028 DXE983019:DXE983028 DNI983019:DNI983028 DDM983019:DDM983028 CTQ983019:CTQ983028 CJU983019:CJU983028 BZY983019:BZY983028 BQC983019:BQC983028 BGG983019:BGG983028 AWK983019:AWK983028 AMO983019:AMO983028 ACS983019:ACS983028 SW983019:SW983028 JA983019:JA983028 H983019:H983028 WVM917483:WVM917492 WLQ917483:WLQ917492 WBU917483:WBU917492 VRY917483:VRY917492 VIC917483:VIC917492 UYG917483:UYG917492 UOK917483:UOK917492 UEO917483:UEO917492 TUS917483:TUS917492 TKW917483:TKW917492 TBA917483:TBA917492 SRE917483:SRE917492 SHI917483:SHI917492 RXM917483:RXM917492 RNQ917483:RNQ917492 RDU917483:RDU917492 QTY917483:QTY917492 QKC917483:QKC917492 QAG917483:QAG917492 PQK917483:PQK917492 PGO917483:PGO917492 OWS917483:OWS917492 OMW917483:OMW917492 ODA917483:ODA917492 NTE917483:NTE917492 NJI917483:NJI917492 MZM917483:MZM917492 MPQ917483:MPQ917492 MFU917483:MFU917492 LVY917483:LVY917492 LMC917483:LMC917492 LCG917483:LCG917492 KSK917483:KSK917492 KIO917483:KIO917492 JYS917483:JYS917492 JOW917483:JOW917492 JFA917483:JFA917492 IVE917483:IVE917492 ILI917483:ILI917492 IBM917483:IBM917492 HRQ917483:HRQ917492 HHU917483:HHU917492 GXY917483:GXY917492 GOC917483:GOC917492 GEG917483:GEG917492 FUK917483:FUK917492 FKO917483:FKO917492 FAS917483:FAS917492 EQW917483:EQW917492 EHA917483:EHA917492 DXE917483:DXE917492 DNI917483:DNI917492 DDM917483:DDM917492 CTQ917483:CTQ917492 CJU917483:CJU917492 BZY917483:BZY917492 BQC917483:BQC917492 BGG917483:BGG917492 AWK917483:AWK917492 AMO917483:AMO917492 ACS917483:ACS917492 SW917483:SW917492 JA917483:JA917492 H917483:H917492 WVM851947:WVM851956 WLQ851947:WLQ851956 WBU851947:WBU851956 VRY851947:VRY851956 VIC851947:VIC851956 UYG851947:UYG851956 UOK851947:UOK851956 UEO851947:UEO851956 TUS851947:TUS851956 TKW851947:TKW851956 TBA851947:TBA851956 SRE851947:SRE851956 SHI851947:SHI851956 RXM851947:RXM851956 RNQ851947:RNQ851956 RDU851947:RDU851956 QTY851947:QTY851956 QKC851947:QKC851956 QAG851947:QAG851956 PQK851947:PQK851956 PGO851947:PGO851956 OWS851947:OWS851956 OMW851947:OMW851956 ODA851947:ODA851956 NTE851947:NTE851956 NJI851947:NJI851956 MZM851947:MZM851956 MPQ851947:MPQ851956 MFU851947:MFU851956 LVY851947:LVY851956 LMC851947:LMC851956 LCG851947:LCG851956 KSK851947:KSK851956 KIO851947:KIO851956 JYS851947:JYS851956 JOW851947:JOW851956 JFA851947:JFA851956 IVE851947:IVE851956 ILI851947:ILI851956 IBM851947:IBM851956 HRQ851947:HRQ851956 HHU851947:HHU851956 GXY851947:GXY851956 GOC851947:GOC851956 GEG851947:GEG851956 FUK851947:FUK851956 FKO851947:FKO851956 FAS851947:FAS851956 EQW851947:EQW851956 EHA851947:EHA851956 DXE851947:DXE851956 DNI851947:DNI851956 DDM851947:DDM851956 CTQ851947:CTQ851956 CJU851947:CJU851956 BZY851947:BZY851956 BQC851947:BQC851956 BGG851947:BGG851956 AWK851947:AWK851956 AMO851947:AMO851956 ACS851947:ACS851956 SW851947:SW851956 JA851947:JA851956 H851947:H851956 WVM786411:WVM786420 WLQ786411:WLQ786420 WBU786411:WBU786420 VRY786411:VRY786420 VIC786411:VIC786420 UYG786411:UYG786420 UOK786411:UOK786420 UEO786411:UEO786420 TUS786411:TUS786420 TKW786411:TKW786420 TBA786411:TBA786420 SRE786411:SRE786420 SHI786411:SHI786420 RXM786411:RXM786420 RNQ786411:RNQ786420 RDU786411:RDU786420 QTY786411:QTY786420 QKC786411:QKC786420 QAG786411:QAG786420 PQK786411:PQK786420 PGO786411:PGO786420 OWS786411:OWS786420 OMW786411:OMW786420 ODA786411:ODA786420 NTE786411:NTE786420 NJI786411:NJI786420 MZM786411:MZM786420 MPQ786411:MPQ786420 MFU786411:MFU786420 LVY786411:LVY786420 LMC786411:LMC786420 LCG786411:LCG786420 KSK786411:KSK786420 KIO786411:KIO786420 JYS786411:JYS786420 JOW786411:JOW786420 JFA786411:JFA786420 IVE786411:IVE786420 ILI786411:ILI786420 IBM786411:IBM786420 HRQ786411:HRQ786420 HHU786411:HHU786420 GXY786411:GXY786420 GOC786411:GOC786420 GEG786411:GEG786420 FUK786411:FUK786420 FKO786411:FKO786420 FAS786411:FAS786420 EQW786411:EQW786420 EHA786411:EHA786420 DXE786411:DXE786420 DNI786411:DNI786420 DDM786411:DDM786420 CTQ786411:CTQ786420 CJU786411:CJU786420 BZY786411:BZY786420 BQC786411:BQC786420 BGG786411:BGG786420 AWK786411:AWK786420 AMO786411:AMO786420 ACS786411:ACS786420 SW786411:SW786420 JA786411:JA786420 H786411:H786420 WVM720875:WVM720884 WLQ720875:WLQ720884 WBU720875:WBU720884 VRY720875:VRY720884 VIC720875:VIC720884 UYG720875:UYG720884 UOK720875:UOK720884 UEO720875:UEO720884 TUS720875:TUS720884 TKW720875:TKW720884 TBA720875:TBA720884 SRE720875:SRE720884 SHI720875:SHI720884 RXM720875:RXM720884 RNQ720875:RNQ720884 RDU720875:RDU720884 QTY720875:QTY720884 QKC720875:QKC720884 QAG720875:QAG720884 PQK720875:PQK720884 PGO720875:PGO720884 OWS720875:OWS720884 OMW720875:OMW720884 ODA720875:ODA720884 NTE720875:NTE720884 NJI720875:NJI720884 MZM720875:MZM720884 MPQ720875:MPQ720884 MFU720875:MFU720884 LVY720875:LVY720884 LMC720875:LMC720884 LCG720875:LCG720884 KSK720875:KSK720884 KIO720875:KIO720884 JYS720875:JYS720884 JOW720875:JOW720884 JFA720875:JFA720884 IVE720875:IVE720884 ILI720875:ILI720884 IBM720875:IBM720884 HRQ720875:HRQ720884 HHU720875:HHU720884 GXY720875:GXY720884 GOC720875:GOC720884 GEG720875:GEG720884 FUK720875:FUK720884 FKO720875:FKO720884 FAS720875:FAS720884 EQW720875:EQW720884 EHA720875:EHA720884 DXE720875:DXE720884 DNI720875:DNI720884 DDM720875:DDM720884 CTQ720875:CTQ720884 CJU720875:CJU720884 BZY720875:BZY720884 BQC720875:BQC720884 BGG720875:BGG720884 AWK720875:AWK720884 AMO720875:AMO720884 ACS720875:ACS720884 SW720875:SW720884 JA720875:JA720884 H720875:H720884 WVM655339:WVM655348 WLQ655339:WLQ655348 WBU655339:WBU655348 VRY655339:VRY655348 VIC655339:VIC655348 UYG655339:UYG655348 UOK655339:UOK655348 UEO655339:UEO655348 TUS655339:TUS655348 TKW655339:TKW655348 TBA655339:TBA655348 SRE655339:SRE655348 SHI655339:SHI655348 RXM655339:RXM655348 RNQ655339:RNQ655348 RDU655339:RDU655348 QTY655339:QTY655348 QKC655339:QKC655348 QAG655339:QAG655348 PQK655339:PQK655348 PGO655339:PGO655348 OWS655339:OWS655348 OMW655339:OMW655348 ODA655339:ODA655348 NTE655339:NTE655348 NJI655339:NJI655348 MZM655339:MZM655348 MPQ655339:MPQ655348 MFU655339:MFU655348 LVY655339:LVY655348 LMC655339:LMC655348 LCG655339:LCG655348 KSK655339:KSK655348 KIO655339:KIO655348 JYS655339:JYS655348 JOW655339:JOW655348 JFA655339:JFA655348 IVE655339:IVE655348 ILI655339:ILI655348 IBM655339:IBM655348 HRQ655339:HRQ655348 HHU655339:HHU655348 GXY655339:GXY655348 GOC655339:GOC655348 GEG655339:GEG655348 FUK655339:FUK655348 FKO655339:FKO655348 FAS655339:FAS655348 EQW655339:EQW655348 EHA655339:EHA655348 DXE655339:DXE655348 DNI655339:DNI655348 DDM655339:DDM655348 CTQ655339:CTQ655348 CJU655339:CJU655348 BZY655339:BZY655348 BQC655339:BQC655348 BGG655339:BGG655348 AWK655339:AWK655348 AMO655339:AMO655348 ACS655339:ACS655348 SW655339:SW655348 JA655339:JA655348 H655339:H655348 WVM589803:WVM589812 WLQ589803:WLQ589812 WBU589803:WBU589812 VRY589803:VRY589812 VIC589803:VIC589812 UYG589803:UYG589812 UOK589803:UOK589812 UEO589803:UEO589812 TUS589803:TUS589812 TKW589803:TKW589812 TBA589803:TBA589812 SRE589803:SRE589812 SHI589803:SHI589812 RXM589803:RXM589812 RNQ589803:RNQ589812 RDU589803:RDU589812 QTY589803:QTY589812 QKC589803:QKC589812 QAG589803:QAG589812 PQK589803:PQK589812 PGO589803:PGO589812 OWS589803:OWS589812 OMW589803:OMW589812 ODA589803:ODA589812 NTE589803:NTE589812 NJI589803:NJI589812 MZM589803:MZM589812 MPQ589803:MPQ589812 MFU589803:MFU589812 LVY589803:LVY589812 LMC589803:LMC589812 LCG589803:LCG589812 KSK589803:KSK589812 KIO589803:KIO589812 JYS589803:JYS589812 JOW589803:JOW589812 JFA589803:JFA589812 IVE589803:IVE589812 ILI589803:ILI589812 IBM589803:IBM589812 HRQ589803:HRQ589812 HHU589803:HHU589812 GXY589803:GXY589812 GOC589803:GOC589812 GEG589803:GEG589812 FUK589803:FUK589812 FKO589803:FKO589812 FAS589803:FAS589812 EQW589803:EQW589812 EHA589803:EHA589812 DXE589803:DXE589812 DNI589803:DNI589812 DDM589803:DDM589812 CTQ589803:CTQ589812 CJU589803:CJU589812 BZY589803:BZY589812 BQC589803:BQC589812 BGG589803:BGG589812 AWK589803:AWK589812 AMO589803:AMO589812 ACS589803:ACS589812 SW589803:SW589812 JA589803:JA589812 H589803:H589812 WVM524267:WVM524276 WLQ524267:WLQ524276 WBU524267:WBU524276 VRY524267:VRY524276 VIC524267:VIC524276 UYG524267:UYG524276 UOK524267:UOK524276 UEO524267:UEO524276 TUS524267:TUS524276 TKW524267:TKW524276 TBA524267:TBA524276 SRE524267:SRE524276 SHI524267:SHI524276 RXM524267:RXM524276 RNQ524267:RNQ524276 RDU524267:RDU524276 QTY524267:QTY524276 QKC524267:QKC524276 QAG524267:QAG524276 PQK524267:PQK524276 PGO524267:PGO524276 OWS524267:OWS524276 OMW524267:OMW524276 ODA524267:ODA524276 NTE524267:NTE524276 NJI524267:NJI524276 MZM524267:MZM524276 MPQ524267:MPQ524276 MFU524267:MFU524276 LVY524267:LVY524276 LMC524267:LMC524276 LCG524267:LCG524276 KSK524267:KSK524276 KIO524267:KIO524276 JYS524267:JYS524276 JOW524267:JOW524276 JFA524267:JFA524276 IVE524267:IVE524276 ILI524267:ILI524276 IBM524267:IBM524276 HRQ524267:HRQ524276 HHU524267:HHU524276 GXY524267:GXY524276 GOC524267:GOC524276 GEG524267:GEG524276 FUK524267:FUK524276 FKO524267:FKO524276 FAS524267:FAS524276 EQW524267:EQW524276 EHA524267:EHA524276 DXE524267:DXE524276 DNI524267:DNI524276 DDM524267:DDM524276 CTQ524267:CTQ524276 CJU524267:CJU524276 BZY524267:BZY524276 BQC524267:BQC524276 BGG524267:BGG524276 AWK524267:AWK524276 AMO524267:AMO524276 ACS524267:ACS524276 SW524267:SW524276 JA524267:JA524276 H524267:H524276 WVM458731:WVM458740 WLQ458731:WLQ458740 WBU458731:WBU458740 VRY458731:VRY458740 VIC458731:VIC458740 UYG458731:UYG458740 UOK458731:UOK458740 UEO458731:UEO458740 TUS458731:TUS458740 TKW458731:TKW458740 TBA458731:TBA458740 SRE458731:SRE458740 SHI458731:SHI458740 RXM458731:RXM458740 RNQ458731:RNQ458740 RDU458731:RDU458740 QTY458731:QTY458740 QKC458731:QKC458740 QAG458731:QAG458740 PQK458731:PQK458740 PGO458731:PGO458740 OWS458731:OWS458740 OMW458731:OMW458740 ODA458731:ODA458740 NTE458731:NTE458740 NJI458731:NJI458740 MZM458731:MZM458740 MPQ458731:MPQ458740 MFU458731:MFU458740 LVY458731:LVY458740 LMC458731:LMC458740 LCG458731:LCG458740 KSK458731:KSK458740 KIO458731:KIO458740 JYS458731:JYS458740 JOW458731:JOW458740 JFA458731:JFA458740 IVE458731:IVE458740 ILI458731:ILI458740 IBM458731:IBM458740 HRQ458731:HRQ458740 HHU458731:HHU458740 GXY458731:GXY458740 GOC458731:GOC458740 GEG458731:GEG458740 FUK458731:FUK458740 FKO458731:FKO458740 FAS458731:FAS458740 EQW458731:EQW458740 EHA458731:EHA458740 DXE458731:DXE458740 DNI458731:DNI458740 DDM458731:DDM458740 CTQ458731:CTQ458740 CJU458731:CJU458740 BZY458731:BZY458740 BQC458731:BQC458740 BGG458731:BGG458740 AWK458731:AWK458740 AMO458731:AMO458740 ACS458731:ACS458740 SW458731:SW458740 JA458731:JA458740 H458731:H458740 WVM393195:WVM393204 WLQ393195:WLQ393204 WBU393195:WBU393204 VRY393195:VRY393204 VIC393195:VIC393204 UYG393195:UYG393204 UOK393195:UOK393204 UEO393195:UEO393204 TUS393195:TUS393204 TKW393195:TKW393204 TBA393195:TBA393204 SRE393195:SRE393204 SHI393195:SHI393204 RXM393195:RXM393204 RNQ393195:RNQ393204 RDU393195:RDU393204 QTY393195:QTY393204 QKC393195:QKC393204 QAG393195:QAG393204 PQK393195:PQK393204 PGO393195:PGO393204 OWS393195:OWS393204 OMW393195:OMW393204 ODA393195:ODA393204 NTE393195:NTE393204 NJI393195:NJI393204 MZM393195:MZM393204 MPQ393195:MPQ393204 MFU393195:MFU393204 LVY393195:LVY393204 LMC393195:LMC393204 LCG393195:LCG393204 KSK393195:KSK393204 KIO393195:KIO393204 JYS393195:JYS393204 JOW393195:JOW393204 JFA393195:JFA393204 IVE393195:IVE393204 ILI393195:ILI393204 IBM393195:IBM393204 HRQ393195:HRQ393204 HHU393195:HHU393204 GXY393195:GXY393204 GOC393195:GOC393204 GEG393195:GEG393204 FUK393195:FUK393204 FKO393195:FKO393204 FAS393195:FAS393204 EQW393195:EQW393204 EHA393195:EHA393204 DXE393195:DXE393204 DNI393195:DNI393204 DDM393195:DDM393204 CTQ393195:CTQ393204 CJU393195:CJU393204 BZY393195:BZY393204 BQC393195:BQC393204 BGG393195:BGG393204 AWK393195:AWK393204 AMO393195:AMO393204 ACS393195:ACS393204 SW393195:SW393204 JA393195:JA393204 H393195:H393204 WVM327659:WVM327668 WLQ327659:WLQ327668 WBU327659:WBU327668 VRY327659:VRY327668 VIC327659:VIC327668 UYG327659:UYG327668 UOK327659:UOK327668 UEO327659:UEO327668 TUS327659:TUS327668 TKW327659:TKW327668 TBA327659:TBA327668 SRE327659:SRE327668 SHI327659:SHI327668 RXM327659:RXM327668 RNQ327659:RNQ327668 RDU327659:RDU327668 QTY327659:QTY327668 QKC327659:QKC327668 QAG327659:QAG327668 PQK327659:PQK327668 PGO327659:PGO327668 OWS327659:OWS327668 OMW327659:OMW327668 ODA327659:ODA327668 NTE327659:NTE327668 NJI327659:NJI327668 MZM327659:MZM327668 MPQ327659:MPQ327668 MFU327659:MFU327668 LVY327659:LVY327668 LMC327659:LMC327668 LCG327659:LCG327668 KSK327659:KSK327668 KIO327659:KIO327668 JYS327659:JYS327668 JOW327659:JOW327668 JFA327659:JFA327668 IVE327659:IVE327668 ILI327659:ILI327668 IBM327659:IBM327668 HRQ327659:HRQ327668 HHU327659:HHU327668 GXY327659:GXY327668 GOC327659:GOC327668 GEG327659:GEG327668 FUK327659:FUK327668 FKO327659:FKO327668 FAS327659:FAS327668 EQW327659:EQW327668 EHA327659:EHA327668 DXE327659:DXE327668 DNI327659:DNI327668 DDM327659:DDM327668 CTQ327659:CTQ327668 CJU327659:CJU327668 BZY327659:BZY327668 BQC327659:BQC327668 BGG327659:BGG327668 AWK327659:AWK327668 AMO327659:AMO327668 ACS327659:ACS327668 SW327659:SW327668 JA327659:JA327668 H327659:H327668 WVM262123:WVM262132 WLQ262123:WLQ262132 WBU262123:WBU262132 VRY262123:VRY262132 VIC262123:VIC262132 UYG262123:UYG262132 UOK262123:UOK262132 UEO262123:UEO262132 TUS262123:TUS262132 TKW262123:TKW262132 TBA262123:TBA262132 SRE262123:SRE262132 SHI262123:SHI262132 RXM262123:RXM262132 RNQ262123:RNQ262132 RDU262123:RDU262132 QTY262123:QTY262132 QKC262123:QKC262132 QAG262123:QAG262132 PQK262123:PQK262132 PGO262123:PGO262132 OWS262123:OWS262132 OMW262123:OMW262132 ODA262123:ODA262132 NTE262123:NTE262132 NJI262123:NJI262132 MZM262123:MZM262132 MPQ262123:MPQ262132 MFU262123:MFU262132 LVY262123:LVY262132 LMC262123:LMC262132 LCG262123:LCG262132 KSK262123:KSK262132 KIO262123:KIO262132 JYS262123:JYS262132 JOW262123:JOW262132 JFA262123:JFA262132 IVE262123:IVE262132 ILI262123:ILI262132 IBM262123:IBM262132 HRQ262123:HRQ262132 HHU262123:HHU262132 GXY262123:GXY262132 GOC262123:GOC262132 GEG262123:GEG262132 FUK262123:FUK262132 FKO262123:FKO262132 FAS262123:FAS262132 EQW262123:EQW262132 EHA262123:EHA262132 DXE262123:DXE262132 DNI262123:DNI262132 DDM262123:DDM262132 CTQ262123:CTQ262132 CJU262123:CJU262132 BZY262123:BZY262132 BQC262123:BQC262132 BGG262123:BGG262132 AWK262123:AWK262132 AMO262123:AMO262132 ACS262123:ACS262132 SW262123:SW262132 JA262123:JA262132 H262123:H262132 WVM196587:WVM196596 WLQ196587:WLQ196596 WBU196587:WBU196596 VRY196587:VRY196596 VIC196587:VIC196596 UYG196587:UYG196596 UOK196587:UOK196596 UEO196587:UEO196596 TUS196587:TUS196596 TKW196587:TKW196596 TBA196587:TBA196596 SRE196587:SRE196596 SHI196587:SHI196596 RXM196587:RXM196596 RNQ196587:RNQ196596 RDU196587:RDU196596 QTY196587:QTY196596 QKC196587:QKC196596 QAG196587:QAG196596 PQK196587:PQK196596 PGO196587:PGO196596 OWS196587:OWS196596 OMW196587:OMW196596 ODA196587:ODA196596 NTE196587:NTE196596 NJI196587:NJI196596 MZM196587:MZM196596 MPQ196587:MPQ196596 MFU196587:MFU196596 LVY196587:LVY196596 LMC196587:LMC196596 LCG196587:LCG196596 KSK196587:KSK196596 KIO196587:KIO196596 JYS196587:JYS196596 JOW196587:JOW196596 JFA196587:JFA196596 IVE196587:IVE196596 ILI196587:ILI196596 IBM196587:IBM196596 HRQ196587:HRQ196596 HHU196587:HHU196596 GXY196587:GXY196596 GOC196587:GOC196596 GEG196587:GEG196596 FUK196587:FUK196596 FKO196587:FKO196596 FAS196587:FAS196596 EQW196587:EQW196596 EHA196587:EHA196596 DXE196587:DXE196596 DNI196587:DNI196596 DDM196587:DDM196596 CTQ196587:CTQ196596 CJU196587:CJU196596 BZY196587:BZY196596 BQC196587:BQC196596 BGG196587:BGG196596 AWK196587:AWK196596 AMO196587:AMO196596 ACS196587:ACS196596 SW196587:SW196596 JA196587:JA196596 H196587:H196596 WVM131051:WVM131060 WLQ131051:WLQ131060 WBU131051:WBU131060 VRY131051:VRY131060 VIC131051:VIC131060 UYG131051:UYG131060 UOK131051:UOK131060 UEO131051:UEO131060 TUS131051:TUS131060 TKW131051:TKW131060 TBA131051:TBA131060 SRE131051:SRE131060 SHI131051:SHI131060 RXM131051:RXM131060 RNQ131051:RNQ131060 RDU131051:RDU131060 QTY131051:QTY131060 QKC131051:QKC131060 QAG131051:QAG131060 PQK131051:PQK131060 PGO131051:PGO131060 OWS131051:OWS131060 OMW131051:OMW131060 ODA131051:ODA131060 NTE131051:NTE131060 NJI131051:NJI131060 MZM131051:MZM131060 MPQ131051:MPQ131060 MFU131051:MFU131060 LVY131051:LVY131060 LMC131051:LMC131060 LCG131051:LCG131060 KSK131051:KSK131060 KIO131051:KIO131060 JYS131051:JYS131060 JOW131051:JOW131060 JFA131051:JFA131060 IVE131051:IVE131060 ILI131051:ILI131060 IBM131051:IBM131060 HRQ131051:HRQ131060 HHU131051:HHU131060 GXY131051:GXY131060 GOC131051:GOC131060 GEG131051:GEG131060 FUK131051:FUK131060 FKO131051:FKO131060 FAS131051:FAS131060 EQW131051:EQW131060 EHA131051:EHA131060 DXE131051:DXE131060 DNI131051:DNI131060 DDM131051:DDM131060 CTQ131051:CTQ131060 CJU131051:CJU131060 BZY131051:BZY131060 BQC131051:BQC131060 BGG131051:BGG131060 AWK131051:AWK131060 AMO131051:AMO131060 ACS131051:ACS131060 SW131051:SW131060 JA131051:JA131060 H131051:H131060 WVM65515:WVM65524 WLQ65515:WLQ65524 WBU65515:WBU65524 VRY65515:VRY65524 VIC65515:VIC65524 UYG65515:UYG65524 UOK65515:UOK65524 UEO65515:UEO65524 TUS65515:TUS65524 TKW65515:TKW65524 TBA65515:TBA65524 SRE65515:SRE65524 SHI65515:SHI65524 RXM65515:RXM65524 RNQ65515:RNQ65524 RDU65515:RDU65524 QTY65515:QTY65524 QKC65515:QKC65524 QAG65515:QAG65524 PQK65515:PQK65524 PGO65515:PGO65524 OWS65515:OWS65524 OMW65515:OMW65524 ODA65515:ODA65524 NTE65515:NTE65524 NJI65515:NJI65524 MZM65515:MZM65524 MPQ65515:MPQ65524 MFU65515:MFU65524 LVY65515:LVY65524 LMC65515:LMC65524 LCG65515:LCG65524 KSK65515:KSK65524 KIO65515:KIO65524 JYS65515:JYS65524 JOW65515:JOW65524 JFA65515:JFA65524 IVE65515:IVE65524 ILI65515:ILI65524 IBM65515:IBM65524 HRQ65515:HRQ65524 HHU65515:HHU65524 GXY65515:GXY65524 GOC65515:GOC65524 GEG65515:GEG65524 FUK65515:FUK65524 FKO65515:FKO65524 FAS65515:FAS65524 EQW65515:EQW65524 EHA65515:EHA65524 DXE65515:DXE65524 DNI65515:DNI65524 DDM65515:DDM65524 CTQ65515:CTQ65524 CJU65515:CJU65524 BZY65515:BZY65524 BQC65515:BQC65524 BGG65515:BGG65524 AWK65515:AWK65524 AMO65515:AMO65524 ACS65515:ACS65524 SW65515:SW65524 JA65515:JA65524 H65515:H65524 WVM983004:WVM983013 WLQ983004:WLQ983013 WBU983004:WBU983013 VRY983004:VRY983013 VIC983004:VIC983013 UYG983004:UYG983013 UOK983004:UOK983013 UEO983004:UEO983013 TUS983004:TUS983013 TKW983004:TKW983013 TBA983004:TBA983013 SRE983004:SRE983013 SHI983004:SHI983013 RXM983004:RXM983013 RNQ983004:RNQ983013 RDU983004:RDU983013 QTY983004:QTY983013 QKC983004:QKC983013 QAG983004:QAG983013 PQK983004:PQK983013 PGO983004:PGO983013 OWS983004:OWS983013 OMW983004:OMW983013 ODA983004:ODA983013 NTE983004:NTE983013 NJI983004:NJI983013 MZM983004:MZM983013 MPQ983004:MPQ983013 MFU983004:MFU983013 LVY983004:LVY983013 LMC983004:LMC983013 LCG983004:LCG983013 KSK983004:KSK983013 KIO983004:KIO983013 JYS983004:JYS983013 JOW983004:JOW983013 JFA983004:JFA983013 IVE983004:IVE983013 ILI983004:ILI983013 IBM983004:IBM983013 HRQ983004:HRQ983013 HHU983004:HHU983013 GXY983004:GXY983013 GOC983004:GOC983013 GEG983004:GEG983013 FUK983004:FUK983013 FKO983004:FKO983013 FAS983004:FAS983013 EQW983004:EQW983013 EHA983004:EHA983013 DXE983004:DXE983013 DNI983004:DNI983013 DDM983004:DDM983013 CTQ983004:CTQ983013 CJU983004:CJU983013 BZY983004:BZY983013 BQC983004:BQC983013 BGG983004:BGG983013 AWK983004:AWK983013 AMO983004:AMO983013 ACS983004:ACS983013 SW983004:SW983013 JA983004:JA983013 H983004:H983013 WVM917468:WVM917477 WLQ917468:WLQ917477 WBU917468:WBU917477 VRY917468:VRY917477 VIC917468:VIC917477 UYG917468:UYG917477 UOK917468:UOK917477 UEO917468:UEO917477 TUS917468:TUS917477 TKW917468:TKW917477 TBA917468:TBA917477 SRE917468:SRE917477 SHI917468:SHI917477 RXM917468:RXM917477 RNQ917468:RNQ917477 RDU917468:RDU917477 QTY917468:QTY917477 QKC917468:QKC917477 QAG917468:QAG917477 PQK917468:PQK917477 PGO917468:PGO917477 OWS917468:OWS917477 OMW917468:OMW917477 ODA917468:ODA917477 NTE917468:NTE917477 NJI917468:NJI917477 MZM917468:MZM917477 MPQ917468:MPQ917477 MFU917468:MFU917477 LVY917468:LVY917477 LMC917468:LMC917477 LCG917468:LCG917477 KSK917468:KSK917477 KIO917468:KIO917477 JYS917468:JYS917477 JOW917468:JOW917477 JFA917468:JFA917477 IVE917468:IVE917477 ILI917468:ILI917477 IBM917468:IBM917477 HRQ917468:HRQ917477 HHU917468:HHU917477 GXY917468:GXY917477 GOC917468:GOC917477 GEG917468:GEG917477 FUK917468:FUK917477 FKO917468:FKO917477 FAS917468:FAS917477 EQW917468:EQW917477 EHA917468:EHA917477 DXE917468:DXE917477 DNI917468:DNI917477 DDM917468:DDM917477 CTQ917468:CTQ917477 CJU917468:CJU917477 BZY917468:BZY917477 BQC917468:BQC917477 BGG917468:BGG917477 AWK917468:AWK917477 AMO917468:AMO917477 ACS917468:ACS917477 SW917468:SW917477 JA917468:JA917477 H917468:H917477 WVM851932:WVM851941 WLQ851932:WLQ851941 WBU851932:WBU851941 VRY851932:VRY851941 VIC851932:VIC851941 UYG851932:UYG851941 UOK851932:UOK851941 UEO851932:UEO851941 TUS851932:TUS851941 TKW851932:TKW851941 TBA851932:TBA851941 SRE851932:SRE851941 SHI851932:SHI851941 RXM851932:RXM851941 RNQ851932:RNQ851941 RDU851932:RDU851941 QTY851932:QTY851941 QKC851932:QKC851941 QAG851932:QAG851941 PQK851932:PQK851941 PGO851932:PGO851941 OWS851932:OWS851941 OMW851932:OMW851941 ODA851932:ODA851941 NTE851932:NTE851941 NJI851932:NJI851941 MZM851932:MZM851941 MPQ851932:MPQ851941 MFU851932:MFU851941 LVY851932:LVY851941 LMC851932:LMC851941 LCG851932:LCG851941 KSK851932:KSK851941 KIO851932:KIO851941 JYS851932:JYS851941 JOW851932:JOW851941 JFA851932:JFA851941 IVE851932:IVE851941 ILI851932:ILI851941 IBM851932:IBM851941 HRQ851932:HRQ851941 HHU851932:HHU851941 GXY851932:GXY851941 GOC851932:GOC851941 GEG851932:GEG851941 FUK851932:FUK851941 FKO851932:FKO851941 FAS851932:FAS851941 EQW851932:EQW851941 EHA851932:EHA851941 DXE851932:DXE851941 DNI851932:DNI851941 DDM851932:DDM851941 CTQ851932:CTQ851941 CJU851932:CJU851941 BZY851932:BZY851941 BQC851932:BQC851941 BGG851932:BGG851941 AWK851932:AWK851941 AMO851932:AMO851941 ACS851932:ACS851941 SW851932:SW851941 JA851932:JA851941 H851932:H851941 WVM786396:WVM786405 WLQ786396:WLQ786405 WBU786396:WBU786405 VRY786396:VRY786405 VIC786396:VIC786405 UYG786396:UYG786405 UOK786396:UOK786405 UEO786396:UEO786405 TUS786396:TUS786405 TKW786396:TKW786405 TBA786396:TBA786405 SRE786396:SRE786405 SHI786396:SHI786405 RXM786396:RXM786405 RNQ786396:RNQ786405 RDU786396:RDU786405 QTY786396:QTY786405 QKC786396:QKC786405 QAG786396:QAG786405 PQK786396:PQK786405 PGO786396:PGO786405 OWS786396:OWS786405 OMW786396:OMW786405 ODA786396:ODA786405 NTE786396:NTE786405 NJI786396:NJI786405 MZM786396:MZM786405 MPQ786396:MPQ786405 MFU786396:MFU786405 LVY786396:LVY786405 LMC786396:LMC786405 LCG786396:LCG786405 KSK786396:KSK786405 KIO786396:KIO786405 JYS786396:JYS786405 JOW786396:JOW786405 JFA786396:JFA786405 IVE786396:IVE786405 ILI786396:ILI786405 IBM786396:IBM786405 HRQ786396:HRQ786405 HHU786396:HHU786405 GXY786396:GXY786405 GOC786396:GOC786405 GEG786396:GEG786405 FUK786396:FUK786405 FKO786396:FKO786405 FAS786396:FAS786405 EQW786396:EQW786405 EHA786396:EHA786405 DXE786396:DXE786405 DNI786396:DNI786405 DDM786396:DDM786405 CTQ786396:CTQ786405 CJU786396:CJU786405 BZY786396:BZY786405 BQC786396:BQC786405 BGG786396:BGG786405 AWK786396:AWK786405 AMO786396:AMO786405 ACS786396:ACS786405 SW786396:SW786405 JA786396:JA786405 H786396:H786405 WVM720860:WVM720869 WLQ720860:WLQ720869 WBU720860:WBU720869 VRY720860:VRY720869 VIC720860:VIC720869 UYG720860:UYG720869 UOK720860:UOK720869 UEO720860:UEO720869 TUS720860:TUS720869 TKW720860:TKW720869 TBA720860:TBA720869 SRE720860:SRE720869 SHI720860:SHI720869 RXM720860:RXM720869 RNQ720860:RNQ720869 RDU720860:RDU720869 QTY720860:QTY720869 QKC720860:QKC720869 QAG720860:QAG720869 PQK720860:PQK720869 PGO720860:PGO720869 OWS720860:OWS720869 OMW720860:OMW720869 ODA720860:ODA720869 NTE720860:NTE720869 NJI720860:NJI720869 MZM720860:MZM720869 MPQ720860:MPQ720869 MFU720860:MFU720869 LVY720860:LVY720869 LMC720860:LMC720869 LCG720860:LCG720869 KSK720860:KSK720869 KIO720860:KIO720869 JYS720860:JYS720869 JOW720860:JOW720869 JFA720860:JFA720869 IVE720860:IVE720869 ILI720860:ILI720869 IBM720860:IBM720869 HRQ720860:HRQ720869 HHU720860:HHU720869 GXY720860:GXY720869 GOC720860:GOC720869 GEG720860:GEG720869 FUK720860:FUK720869 FKO720860:FKO720869 FAS720860:FAS720869 EQW720860:EQW720869 EHA720860:EHA720869 DXE720860:DXE720869 DNI720860:DNI720869 DDM720860:DDM720869 CTQ720860:CTQ720869 CJU720860:CJU720869 BZY720860:BZY720869 BQC720860:BQC720869 BGG720860:BGG720869 AWK720860:AWK720869 AMO720860:AMO720869 ACS720860:ACS720869 SW720860:SW720869 JA720860:JA720869 H720860:H720869 WVM655324:WVM655333 WLQ655324:WLQ655333 WBU655324:WBU655333 VRY655324:VRY655333 VIC655324:VIC655333 UYG655324:UYG655333 UOK655324:UOK655333 UEO655324:UEO655333 TUS655324:TUS655333 TKW655324:TKW655333 TBA655324:TBA655333 SRE655324:SRE655333 SHI655324:SHI655333 RXM655324:RXM655333 RNQ655324:RNQ655333 RDU655324:RDU655333 QTY655324:QTY655333 QKC655324:QKC655333 QAG655324:QAG655333 PQK655324:PQK655333 PGO655324:PGO655333 OWS655324:OWS655333 OMW655324:OMW655333 ODA655324:ODA655333 NTE655324:NTE655333 NJI655324:NJI655333 MZM655324:MZM655333 MPQ655324:MPQ655333 MFU655324:MFU655333 LVY655324:LVY655333 LMC655324:LMC655333 LCG655324:LCG655333 KSK655324:KSK655333 KIO655324:KIO655333 JYS655324:JYS655333 JOW655324:JOW655333 JFA655324:JFA655333 IVE655324:IVE655333 ILI655324:ILI655333 IBM655324:IBM655333 HRQ655324:HRQ655333 HHU655324:HHU655333 GXY655324:GXY655333 GOC655324:GOC655333 GEG655324:GEG655333 FUK655324:FUK655333 FKO655324:FKO655333 FAS655324:FAS655333 EQW655324:EQW655333 EHA655324:EHA655333 DXE655324:DXE655333 DNI655324:DNI655333 DDM655324:DDM655333 CTQ655324:CTQ655333 CJU655324:CJU655333 BZY655324:BZY655333 BQC655324:BQC655333 BGG655324:BGG655333 AWK655324:AWK655333 AMO655324:AMO655333 ACS655324:ACS655333 SW655324:SW655333 JA655324:JA655333 H655324:H655333 WVM589788:WVM589797 WLQ589788:WLQ589797 WBU589788:WBU589797 VRY589788:VRY589797 VIC589788:VIC589797 UYG589788:UYG589797 UOK589788:UOK589797 UEO589788:UEO589797 TUS589788:TUS589797 TKW589788:TKW589797 TBA589788:TBA589797 SRE589788:SRE589797 SHI589788:SHI589797 RXM589788:RXM589797 RNQ589788:RNQ589797 RDU589788:RDU589797 QTY589788:QTY589797 QKC589788:QKC589797 QAG589788:QAG589797 PQK589788:PQK589797 PGO589788:PGO589797 OWS589788:OWS589797 OMW589788:OMW589797 ODA589788:ODA589797 NTE589788:NTE589797 NJI589788:NJI589797 MZM589788:MZM589797 MPQ589788:MPQ589797 MFU589788:MFU589797 LVY589788:LVY589797 LMC589788:LMC589797 LCG589788:LCG589797 KSK589788:KSK589797 KIO589788:KIO589797 JYS589788:JYS589797 JOW589788:JOW589797 JFA589788:JFA589797 IVE589788:IVE589797 ILI589788:ILI589797 IBM589788:IBM589797 HRQ589788:HRQ589797 HHU589788:HHU589797 GXY589788:GXY589797 GOC589788:GOC589797 GEG589788:GEG589797 FUK589788:FUK589797 FKO589788:FKO589797 FAS589788:FAS589797 EQW589788:EQW589797 EHA589788:EHA589797 DXE589788:DXE589797 DNI589788:DNI589797 DDM589788:DDM589797 CTQ589788:CTQ589797 CJU589788:CJU589797 BZY589788:BZY589797 BQC589788:BQC589797 BGG589788:BGG589797 AWK589788:AWK589797 AMO589788:AMO589797 ACS589788:ACS589797 SW589788:SW589797 JA589788:JA589797 H589788:H589797 WVM524252:WVM524261 WLQ524252:WLQ524261 WBU524252:WBU524261 VRY524252:VRY524261 VIC524252:VIC524261 UYG524252:UYG524261 UOK524252:UOK524261 UEO524252:UEO524261 TUS524252:TUS524261 TKW524252:TKW524261 TBA524252:TBA524261 SRE524252:SRE524261 SHI524252:SHI524261 RXM524252:RXM524261 RNQ524252:RNQ524261 RDU524252:RDU524261 QTY524252:QTY524261 QKC524252:QKC524261 QAG524252:QAG524261 PQK524252:PQK524261 PGO524252:PGO524261 OWS524252:OWS524261 OMW524252:OMW524261 ODA524252:ODA524261 NTE524252:NTE524261 NJI524252:NJI524261 MZM524252:MZM524261 MPQ524252:MPQ524261 MFU524252:MFU524261 LVY524252:LVY524261 LMC524252:LMC524261 LCG524252:LCG524261 KSK524252:KSK524261 KIO524252:KIO524261 JYS524252:JYS524261 JOW524252:JOW524261 JFA524252:JFA524261 IVE524252:IVE524261 ILI524252:ILI524261 IBM524252:IBM524261 HRQ524252:HRQ524261 HHU524252:HHU524261 GXY524252:GXY524261 GOC524252:GOC524261 GEG524252:GEG524261 FUK524252:FUK524261 FKO524252:FKO524261 FAS524252:FAS524261 EQW524252:EQW524261 EHA524252:EHA524261 DXE524252:DXE524261 DNI524252:DNI524261 DDM524252:DDM524261 CTQ524252:CTQ524261 CJU524252:CJU524261 BZY524252:BZY524261 BQC524252:BQC524261 BGG524252:BGG524261 AWK524252:AWK524261 AMO524252:AMO524261 ACS524252:ACS524261 SW524252:SW524261 JA524252:JA524261 H524252:H524261 WVM458716:WVM458725 WLQ458716:WLQ458725 WBU458716:WBU458725 VRY458716:VRY458725 VIC458716:VIC458725 UYG458716:UYG458725 UOK458716:UOK458725 UEO458716:UEO458725 TUS458716:TUS458725 TKW458716:TKW458725 TBA458716:TBA458725 SRE458716:SRE458725 SHI458716:SHI458725 RXM458716:RXM458725 RNQ458716:RNQ458725 RDU458716:RDU458725 QTY458716:QTY458725 QKC458716:QKC458725 QAG458716:QAG458725 PQK458716:PQK458725 PGO458716:PGO458725 OWS458716:OWS458725 OMW458716:OMW458725 ODA458716:ODA458725 NTE458716:NTE458725 NJI458716:NJI458725 MZM458716:MZM458725 MPQ458716:MPQ458725 MFU458716:MFU458725 LVY458716:LVY458725 LMC458716:LMC458725 LCG458716:LCG458725 KSK458716:KSK458725 KIO458716:KIO458725 JYS458716:JYS458725 JOW458716:JOW458725 JFA458716:JFA458725 IVE458716:IVE458725 ILI458716:ILI458725 IBM458716:IBM458725 HRQ458716:HRQ458725 HHU458716:HHU458725 GXY458716:GXY458725 GOC458716:GOC458725 GEG458716:GEG458725 FUK458716:FUK458725 FKO458716:FKO458725 FAS458716:FAS458725 EQW458716:EQW458725 EHA458716:EHA458725 DXE458716:DXE458725 DNI458716:DNI458725 DDM458716:DDM458725 CTQ458716:CTQ458725 CJU458716:CJU458725 BZY458716:BZY458725 BQC458716:BQC458725 BGG458716:BGG458725 AWK458716:AWK458725 AMO458716:AMO458725 ACS458716:ACS458725 SW458716:SW458725 JA458716:JA458725 H458716:H458725 WVM393180:WVM393189 WLQ393180:WLQ393189 WBU393180:WBU393189 VRY393180:VRY393189 VIC393180:VIC393189 UYG393180:UYG393189 UOK393180:UOK393189 UEO393180:UEO393189 TUS393180:TUS393189 TKW393180:TKW393189 TBA393180:TBA393189 SRE393180:SRE393189 SHI393180:SHI393189 RXM393180:RXM393189 RNQ393180:RNQ393189 RDU393180:RDU393189 QTY393180:QTY393189 QKC393180:QKC393189 QAG393180:QAG393189 PQK393180:PQK393189 PGO393180:PGO393189 OWS393180:OWS393189 OMW393180:OMW393189 ODA393180:ODA393189 NTE393180:NTE393189 NJI393180:NJI393189 MZM393180:MZM393189 MPQ393180:MPQ393189 MFU393180:MFU393189 LVY393180:LVY393189 LMC393180:LMC393189 LCG393180:LCG393189 KSK393180:KSK393189 KIO393180:KIO393189 JYS393180:JYS393189 JOW393180:JOW393189 JFA393180:JFA393189 IVE393180:IVE393189 ILI393180:ILI393189 IBM393180:IBM393189 HRQ393180:HRQ393189 HHU393180:HHU393189 GXY393180:GXY393189 GOC393180:GOC393189 GEG393180:GEG393189 FUK393180:FUK393189 FKO393180:FKO393189 FAS393180:FAS393189 EQW393180:EQW393189 EHA393180:EHA393189 DXE393180:DXE393189 DNI393180:DNI393189 DDM393180:DDM393189 CTQ393180:CTQ393189 CJU393180:CJU393189 BZY393180:BZY393189 BQC393180:BQC393189 BGG393180:BGG393189 AWK393180:AWK393189 AMO393180:AMO393189 ACS393180:ACS393189 SW393180:SW393189 JA393180:JA393189 H393180:H393189 WVM327644:WVM327653 WLQ327644:WLQ327653 WBU327644:WBU327653 VRY327644:VRY327653 VIC327644:VIC327653 UYG327644:UYG327653 UOK327644:UOK327653 UEO327644:UEO327653 TUS327644:TUS327653 TKW327644:TKW327653 TBA327644:TBA327653 SRE327644:SRE327653 SHI327644:SHI327653 RXM327644:RXM327653 RNQ327644:RNQ327653 RDU327644:RDU327653 QTY327644:QTY327653 QKC327644:QKC327653 QAG327644:QAG327653 PQK327644:PQK327653 PGO327644:PGO327653 OWS327644:OWS327653 OMW327644:OMW327653 ODA327644:ODA327653 NTE327644:NTE327653 NJI327644:NJI327653 MZM327644:MZM327653 MPQ327644:MPQ327653 MFU327644:MFU327653 LVY327644:LVY327653 LMC327644:LMC327653 LCG327644:LCG327653 KSK327644:KSK327653 KIO327644:KIO327653 JYS327644:JYS327653 JOW327644:JOW327653 JFA327644:JFA327653 IVE327644:IVE327653 ILI327644:ILI327653 IBM327644:IBM327653 HRQ327644:HRQ327653 HHU327644:HHU327653 GXY327644:GXY327653 GOC327644:GOC327653 GEG327644:GEG327653 FUK327644:FUK327653 FKO327644:FKO327653 FAS327644:FAS327653 EQW327644:EQW327653 EHA327644:EHA327653 DXE327644:DXE327653 DNI327644:DNI327653 DDM327644:DDM327653 CTQ327644:CTQ327653 CJU327644:CJU327653 BZY327644:BZY327653 BQC327644:BQC327653 BGG327644:BGG327653 AWK327644:AWK327653 AMO327644:AMO327653 ACS327644:ACS327653 SW327644:SW327653 JA327644:JA327653 H327644:H327653 WVM262108:WVM262117 WLQ262108:WLQ262117 WBU262108:WBU262117 VRY262108:VRY262117 VIC262108:VIC262117 UYG262108:UYG262117 UOK262108:UOK262117 UEO262108:UEO262117 TUS262108:TUS262117 TKW262108:TKW262117 TBA262108:TBA262117 SRE262108:SRE262117 SHI262108:SHI262117 RXM262108:RXM262117 RNQ262108:RNQ262117 RDU262108:RDU262117 QTY262108:QTY262117 QKC262108:QKC262117 QAG262108:QAG262117 PQK262108:PQK262117 PGO262108:PGO262117 OWS262108:OWS262117 OMW262108:OMW262117 ODA262108:ODA262117 NTE262108:NTE262117 NJI262108:NJI262117 MZM262108:MZM262117 MPQ262108:MPQ262117 MFU262108:MFU262117 LVY262108:LVY262117 LMC262108:LMC262117 LCG262108:LCG262117 KSK262108:KSK262117 KIO262108:KIO262117 JYS262108:JYS262117 JOW262108:JOW262117 JFA262108:JFA262117 IVE262108:IVE262117 ILI262108:ILI262117 IBM262108:IBM262117 HRQ262108:HRQ262117 HHU262108:HHU262117 GXY262108:GXY262117 GOC262108:GOC262117 GEG262108:GEG262117 FUK262108:FUK262117 FKO262108:FKO262117 FAS262108:FAS262117 EQW262108:EQW262117 EHA262108:EHA262117 DXE262108:DXE262117 DNI262108:DNI262117 DDM262108:DDM262117 CTQ262108:CTQ262117 CJU262108:CJU262117 BZY262108:BZY262117 BQC262108:BQC262117 BGG262108:BGG262117 AWK262108:AWK262117 AMO262108:AMO262117 ACS262108:ACS262117 SW262108:SW262117 JA262108:JA262117 H262108:H262117 WVM196572:WVM196581 WLQ196572:WLQ196581 WBU196572:WBU196581 VRY196572:VRY196581 VIC196572:VIC196581 UYG196572:UYG196581 UOK196572:UOK196581 UEO196572:UEO196581 TUS196572:TUS196581 TKW196572:TKW196581 TBA196572:TBA196581 SRE196572:SRE196581 SHI196572:SHI196581 RXM196572:RXM196581 RNQ196572:RNQ196581 RDU196572:RDU196581 QTY196572:QTY196581 QKC196572:QKC196581 QAG196572:QAG196581 PQK196572:PQK196581 PGO196572:PGO196581 OWS196572:OWS196581 OMW196572:OMW196581 ODA196572:ODA196581 NTE196572:NTE196581 NJI196572:NJI196581 MZM196572:MZM196581 MPQ196572:MPQ196581 MFU196572:MFU196581 LVY196572:LVY196581 LMC196572:LMC196581 LCG196572:LCG196581 KSK196572:KSK196581 KIO196572:KIO196581 JYS196572:JYS196581 JOW196572:JOW196581 JFA196572:JFA196581 IVE196572:IVE196581 ILI196572:ILI196581 IBM196572:IBM196581 HRQ196572:HRQ196581 HHU196572:HHU196581 GXY196572:GXY196581 GOC196572:GOC196581 GEG196572:GEG196581 FUK196572:FUK196581 FKO196572:FKO196581 FAS196572:FAS196581 EQW196572:EQW196581 EHA196572:EHA196581 DXE196572:DXE196581 DNI196572:DNI196581 DDM196572:DDM196581 CTQ196572:CTQ196581 CJU196572:CJU196581 BZY196572:BZY196581 BQC196572:BQC196581 BGG196572:BGG196581 AWK196572:AWK196581 AMO196572:AMO196581 ACS196572:ACS196581 SW196572:SW196581 JA196572:JA196581 H196572:H196581 WVM131036:WVM131045 WLQ131036:WLQ131045 WBU131036:WBU131045 VRY131036:VRY131045 VIC131036:VIC131045 UYG131036:UYG131045 UOK131036:UOK131045 UEO131036:UEO131045 TUS131036:TUS131045 TKW131036:TKW131045 TBA131036:TBA131045 SRE131036:SRE131045 SHI131036:SHI131045 RXM131036:RXM131045 RNQ131036:RNQ131045 RDU131036:RDU131045 QTY131036:QTY131045 QKC131036:QKC131045 QAG131036:QAG131045 PQK131036:PQK131045 PGO131036:PGO131045 OWS131036:OWS131045 OMW131036:OMW131045 ODA131036:ODA131045 NTE131036:NTE131045 NJI131036:NJI131045 MZM131036:MZM131045 MPQ131036:MPQ131045 MFU131036:MFU131045 LVY131036:LVY131045 LMC131036:LMC131045 LCG131036:LCG131045 KSK131036:KSK131045 KIO131036:KIO131045 JYS131036:JYS131045 JOW131036:JOW131045 JFA131036:JFA131045 IVE131036:IVE131045 ILI131036:ILI131045 IBM131036:IBM131045 HRQ131036:HRQ131045 HHU131036:HHU131045 GXY131036:GXY131045 GOC131036:GOC131045 GEG131036:GEG131045 FUK131036:FUK131045 FKO131036:FKO131045 FAS131036:FAS131045 EQW131036:EQW131045 EHA131036:EHA131045 DXE131036:DXE131045 DNI131036:DNI131045 DDM131036:DDM131045 CTQ131036:CTQ131045 CJU131036:CJU131045 BZY131036:BZY131045 BQC131036:BQC131045 BGG131036:BGG131045 AWK131036:AWK131045 AMO131036:AMO131045 ACS131036:ACS131045 SW131036:SW131045 JA131036:JA131045 H131036:H131045 WVM65500:WVM65509 WLQ65500:WLQ65509 WBU65500:WBU65509 VRY65500:VRY65509 VIC65500:VIC65509 UYG65500:UYG65509 UOK65500:UOK65509 UEO65500:UEO65509 TUS65500:TUS65509 TKW65500:TKW65509 TBA65500:TBA65509 SRE65500:SRE65509 SHI65500:SHI65509 RXM65500:RXM65509 RNQ65500:RNQ65509 RDU65500:RDU65509 QTY65500:QTY65509 QKC65500:QKC65509 QAG65500:QAG65509 PQK65500:PQK65509 PGO65500:PGO65509 OWS65500:OWS65509 OMW65500:OMW65509 ODA65500:ODA65509 NTE65500:NTE65509 NJI65500:NJI65509 MZM65500:MZM65509 MPQ65500:MPQ65509 MFU65500:MFU65509 LVY65500:LVY65509 LMC65500:LMC65509 LCG65500:LCG65509 KSK65500:KSK65509 KIO65500:KIO65509 JYS65500:JYS65509 JOW65500:JOW65509 JFA65500:JFA65509 IVE65500:IVE65509 ILI65500:ILI65509 IBM65500:IBM65509 HRQ65500:HRQ65509 HHU65500:HHU65509 GXY65500:GXY65509 GOC65500:GOC65509 GEG65500:GEG65509 FUK65500:FUK65509 FKO65500:FKO65509 FAS65500:FAS65509 EQW65500:EQW65509 EHA65500:EHA65509 DXE65500:DXE65509 DNI65500:DNI65509 DDM65500:DDM65509 CTQ65500:CTQ65509 CJU65500:CJU65509 BZY65500:BZY65509 BQC65500:BQC65509 BGG65500:BGG65509 AWK65500:AWK65509 AMO65500:AMO65509 ACS65500:ACS65509 SW65500:SW65509 JA65500:JA65509" xr:uid="{00000000-0002-0000-0000-000005000000}">
      <formula1>#REF!</formula1>
    </dataValidation>
  </dataValidations>
  <pageMargins left="0.70866141732283472" right="0.70866141732283472" top="0.86614173228346458" bottom="0.86614173228346458" header="0.27559055118110237" footer="0.27559055118110237"/>
  <pageSetup paperSize="9" scale="79" fitToHeight="0" orientation="landscape" r:id="rId1"/>
  <headerFooter>
    <oddHeader xml:space="preserve">&amp;R&amp;G
</oddHeader>
    <oddFooter>&amp;RPage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tint="-0.249977111117893"/>
    <pageSetUpPr fitToPage="1"/>
  </sheetPr>
  <dimension ref="A1:P107"/>
  <sheetViews>
    <sheetView showGridLines="0" tabSelected="1" zoomScale="85" zoomScaleNormal="85" zoomScaleSheetLayoutView="85" zoomScalePageLayoutView="70" workbookViewId="0">
      <selection activeCell="A38" sqref="A38:XFD38"/>
    </sheetView>
  </sheetViews>
  <sheetFormatPr defaultColWidth="8.81640625" defaultRowHeight="14.5" x14ac:dyDescent="0.35"/>
  <cols>
    <col min="1" max="1" width="5.453125" style="3" customWidth="1"/>
    <col min="2" max="2" width="20" style="3" customWidth="1"/>
    <col min="3" max="3" width="16" style="3" bestFit="1" customWidth="1"/>
    <col min="4" max="4" width="28.81640625" style="3" customWidth="1"/>
    <col min="5" max="5" width="16.7265625" style="3" customWidth="1"/>
    <col min="6" max="6" width="13.26953125" style="122" customWidth="1"/>
    <col min="7" max="7" width="19.36328125" style="122" customWidth="1"/>
    <col min="8" max="8" width="18.81640625" style="122" bestFit="1" customWidth="1"/>
    <col min="9" max="9" width="17" style="122" bestFit="1" customWidth="1"/>
    <col min="10" max="10" width="21.6328125" style="122" customWidth="1"/>
    <col min="11" max="11" width="30.453125" style="3" customWidth="1"/>
    <col min="12" max="12" width="14.36328125" style="3" customWidth="1"/>
    <col min="13" max="13" width="16.54296875" style="3" customWidth="1"/>
    <col min="14" max="14" width="29.26953125" style="3" customWidth="1"/>
    <col min="15" max="15" width="30.7265625" style="3" customWidth="1"/>
    <col min="16" max="253" width="8.81640625" style="3"/>
    <col min="254" max="254" width="36.453125" style="3" customWidth="1"/>
    <col min="255" max="255" width="28.81640625" style="3" customWidth="1"/>
    <col min="256" max="256" width="11.7265625" style="3" bestFit="1" customWidth="1"/>
    <col min="257" max="257" width="12.81640625" style="3" bestFit="1" customWidth="1"/>
    <col min="258" max="258" width="13.81640625" style="3" bestFit="1" customWidth="1"/>
    <col min="259" max="259" width="17.453125" style="3" customWidth="1"/>
    <col min="260" max="260" width="16.26953125" style="3" customWidth="1"/>
    <col min="261" max="261" width="28.7265625" style="3" customWidth="1"/>
    <col min="262" max="262" width="8.81640625" style="3"/>
    <col min="263" max="263" width="10.7265625" style="3" customWidth="1"/>
    <col min="264" max="264" width="0" style="3" hidden="1" customWidth="1"/>
    <col min="265" max="509" width="8.81640625" style="3"/>
    <col min="510" max="510" width="36.453125" style="3" customWidth="1"/>
    <col min="511" max="511" width="28.81640625" style="3" customWidth="1"/>
    <col min="512" max="512" width="11.7265625" style="3" bestFit="1" customWidth="1"/>
    <col min="513" max="513" width="12.81640625" style="3" bestFit="1" customWidth="1"/>
    <col min="514" max="514" width="13.81640625" style="3" bestFit="1" customWidth="1"/>
    <col min="515" max="515" width="17.453125" style="3" customWidth="1"/>
    <col min="516" max="516" width="16.26953125" style="3" customWidth="1"/>
    <col min="517" max="517" width="28.7265625" style="3" customWidth="1"/>
    <col min="518" max="518" width="8.81640625" style="3"/>
    <col min="519" max="519" width="10.7265625" style="3" customWidth="1"/>
    <col min="520" max="520" width="0" style="3" hidden="1" customWidth="1"/>
    <col min="521" max="765" width="8.81640625" style="3"/>
    <col min="766" max="766" width="36.453125" style="3" customWidth="1"/>
    <col min="767" max="767" width="28.81640625" style="3" customWidth="1"/>
    <col min="768" max="768" width="11.7265625" style="3" bestFit="1" customWidth="1"/>
    <col min="769" max="769" width="12.81640625" style="3" bestFit="1" customWidth="1"/>
    <col min="770" max="770" width="13.81640625" style="3" bestFit="1" customWidth="1"/>
    <col min="771" max="771" width="17.453125" style="3" customWidth="1"/>
    <col min="772" max="772" width="16.26953125" style="3" customWidth="1"/>
    <col min="773" max="773" width="28.7265625" style="3" customWidth="1"/>
    <col min="774" max="774" width="8.81640625" style="3"/>
    <col min="775" max="775" width="10.7265625" style="3" customWidth="1"/>
    <col min="776" max="776" width="0" style="3" hidden="1" customWidth="1"/>
    <col min="777" max="1021" width="8.81640625" style="3"/>
    <col min="1022" max="1022" width="36.453125" style="3" customWidth="1"/>
    <col min="1023" max="1023" width="28.81640625" style="3" customWidth="1"/>
    <col min="1024" max="1024" width="11.7265625" style="3" bestFit="1" customWidth="1"/>
    <col min="1025" max="1025" width="12.81640625" style="3" bestFit="1" customWidth="1"/>
    <col min="1026" max="1026" width="13.81640625" style="3" bestFit="1" customWidth="1"/>
    <col min="1027" max="1027" width="17.453125" style="3" customWidth="1"/>
    <col min="1028" max="1028" width="16.26953125" style="3" customWidth="1"/>
    <col min="1029" max="1029" width="28.7265625" style="3" customWidth="1"/>
    <col min="1030" max="1030" width="8.81640625" style="3"/>
    <col min="1031" max="1031" width="10.7265625" style="3" customWidth="1"/>
    <col min="1032" max="1032" width="0" style="3" hidden="1" customWidth="1"/>
    <col min="1033" max="1277" width="8.81640625" style="3"/>
    <col min="1278" max="1278" width="36.453125" style="3" customWidth="1"/>
    <col min="1279" max="1279" width="28.81640625" style="3" customWidth="1"/>
    <col min="1280" max="1280" width="11.7265625" style="3" bestFit="1" customWidth="1"/>
    <col min="1281" max="1281" width="12.81640625" style="3" bestFit="1" customWidth="1"/>
    <col min="1282" max="1282" width="13.81640625" style="3" bestFit="1" customWidth="1"/>
    <col min="1283" max="1283" width="17.453125" style="3" customWidth="1"/>
    <col min="1284" max="1284" width="16.26953125" style="3" customWidth="1"/>
    <col min="1285" max="1285" width="28.7265625" style="3" customWidth="1"/>
    <col min="1286" max="1286" width="8.81640625" style="3"/>
    <col min="1287" max="1287" width="10.7265625" style="3" customWidth="1"/>
    <col min="1288" max="1288" width="0" style="3" hidden="1" customWidth="1"/>
    <col min="1289" max="1533" width="8.81640625" style="3"/>
    <col min="1534" max="1534" width="36.453125" style="3" customWidth="1"/>
    <col min="1535" max="1535" width="28.81640625" style="3" customWidth="1"/>
    <col min="1536" max="1536" width="11.7265625" style="3" bestFit="1" customWidth="1"/>
    <col min="1537" max="1537" width="12.81640625" style="3" bestFit="1" customWidth="1"/>
    <col min="1538" max="1538" width="13.81640625" style="3" bestFit="1" customWidth="1"/>
    <col min="1539" max="1539" width="17.453125" style="3" customWidth="1"/>
    <col min="1540" max="1540" width="16.26953125" style="3" customWidth="1"/>
    <col min="1541" max="1541" width="28.7265625" style="3" customWidth="1"/>
    <col min="1542" max="1542" width="8.81640625" style="3"/>
    <col min="1543" max="1543" width="10.7265625" style="3" customWidth="1"/>
    <col min="1544" max="1544" width="0" style="3" hidden="1" customWidth="1"/>
    <col min="1545" max="1789" width="8.81640625" style="3"/>
    <col min="1790" max="1790" width="36.453125" style="3" customWidth="1"/>
    <col min="1791" max="1791" width="28.81640625" style="3" customWidth="1"/>
    <col min="1792" max="1792" width="11.7265625" style="3" bestFit="1" customWidth="1"/>
    <col min="1793" max="1793" width="12.81640625" style="3" bestFit="1" customWidth="1"/>
    <col min="1794" max="1794" width="13.81640625" style="3" bestFit="1" customWidth="1"/>
    <col min="1795" max="1795" width="17.453125" style="3" customWidth="1"/>
    <col min="1796" max="1796" width="16.26953125" style="3" customWidth="1"/>
    <col min="1797" max="1797" width="28.7265625" style="3" customWidth="1"/>
    <col min="1798" max="1798" width="8.81640625" style="3"/>
    <col min="1799" max="1799" width="10.7265625" style="3" customWidth="1"/>
    <col min="1800" max="1800" width="0" style="3" hidden="1" customWidth="1"/>
    <col min="1801" max="2045" width="8.81640625" style="3"/>
    <col min="2046" max="2046" width="36.453125" style="3" customWidth="1"/>
    <col min="2047" max="2047" width="28.81640625" style="3" customWidth="1"/>
    <col min="2048" max="2048" width="11.7265625" style="3" bestFit="1" customWidth="1"/>
    <col min="2049" max="2049" width="12.81640625" style="3" bestFit="1" customWidth="1"/>
    <col min="2050" max="2050" width="13.81640625" style="3" bestFit="1" customWidth="1"/>
    <col min="2051" max="2051" width="17.453125" style="3" customWidth="1"/>
    <col min="2052" max="2052" width="16.26953125" style="3" customWidth="1"/>
    <col min="2053" max="2053" width="28.7265625" style="3" customWidth="1"/>
    <col min="2054" max="2054" width="8.81640625" style="3"/>
    <col min="2055" max="2055" width="10.7265625" style="3" customWidth="1"/>
    <col min="2056" max="2056" width="0" style="3" hidden="1" customWidth="1"/>
    <col min="2057" max="2301" width="8.81640625" style="3"/>
    <col min="2302" max="2302" width="36.453125" style="3" customWidth="1"/>
    <col min="2303" max="2303" width="28.81640625" style="3" customWidth="1"/>
    <col min="2304" max="2304" width="11.7265625" style="3" bestFit="1" customWidth="1"/>
    <col min="2305" max="2305" width="12.81640625" style="3" bestFit="1" customWidth="1"/>
    <col min="2306" max="2306" width="13.81640625" style="3" bestFit="1" customWidth="1"/>
    <col min="2307" max="2307" width="17.453125" style="3" customWidth="1"/>
    <col min="2308" max="2308" width="16.26953125" style="3" customWidth="1"/>
    <col min="2309" max="2309" width="28.7265625" style="3" customWidth="1"/>
    <col min="2310" max="2310" width="8.81640625" style="3"/>
    <col min="2311" max="2311" width="10.7265625" style="3" customWidth="1"/>
    <col min="2312" max="2312" width="0" style="3" hidden="1" customWidth="1"/>
    <col min="2313" max="2557" width="8.81640625" style="3"/>
    <col min="2558" max="2558" width="36.453125" style="3" customWidth="1"/>
    <col min="2559" max="2559" width="28.81640625" style="3" customWidth="1"/>
    <col min="2560" max="2560" width="11.7265625" style="3" bestFit="1" customWidth="1"/>
    <col min="2561" max="2561" width="12.81640625" style="3" bestFit="1" customWidth="1"/>
    <col min="2562" max="2562" width="13.81640625" style="3" bestFit="1" customWidth="1"/>
    <col min="2563" max="2563" width="17.453125" style="3" customWidth="1"/>
    <col min="2564" max="2564" width="16.26953125" style="3" customWidth="1"/>
    <col min="2565" max="2565" width="28.7265625" style="3" customWidth="1"/>
    <col min="2566" max="2566" width="8.81640625" style="3"/>
    <col min="2567" max="2567" width="10.7265625" style="3" customWidth="1"/>
    <col min="2568" max="2568" width="0" style="3" hidden="1" customWidth="1"/>
    <col min="2569" max="2813" width="8.81640625" style="3"/>
    <col min="2814" max="2814" width="36.453125" style="3" customWidth="1"/>
    <col min="2815" max="2815" width="28.81640625" style="3" customWidth="1"/>
    <col min="2816" max="2816" width="11.7265625" style="3" bestFit="1" customWidth="1"/>
    <col min="2817" max="2817" width="12.81640625" style="3" bestFit="1" customWidth="1"/>
    <col min="2818" max="2818" width="13.81640625" style="3" bestFit="1" customWidth="1"/>
    <col min="2819" max="2819" width="17.453125" style="3" customWidth="1"/>
    <col min="2820" max="2820" width="16.26953125" style="3" customWidth="1"/>
    <col min="2821" max="2821" width="28.7265625" style="3" customWidth="1"/>
    <col min="2822" max="2822" width="8.81640625" style="3"/>
    <col min="2823" max="2823" width="10.7265625" style="3" customWidth="1"/>
    <col min="2824" max="2824" width="0" style="3" hidden="1" customWidth="1"/>
    <col min="2825" max="3069" width="8.81640625" style="3"/>
    <col min="3070" max="3070" width="36.453125" style="3" customWidth="1"/>
    <col min="3071" max="3071" width="28.81640625" style="3" customWidth="1"/>
    <col min="3072" max="3072" width="11.7265625" style="3" bestFit="1" customWidth="1"/>
    <col min="3073" max="3073" width="12.81640625" style="3" bestFit="1" customWidth="1"/>
    <col min="3074" max="3074" width="13.81640625" style="3" bestFit="1" customWidth="1"/>
    <col min="3075" max="3075" width="17.453125" style="3" customWidth="1"/>
    <col min="3076" max="3076" width="16.26953125" style="3" customWidth="1"/>
    <col min="3077" max="3077" width="28.7265625" style="3" customWidth="1"/>
    <col min="3078" max="3078" width="8.81640625" style="3"/>
    <col min="3079" max="3079" width="10.7265625" style="3" customWidth="1"/>
    <col min="3080" max="3080" width="0" style="3" hidden="1" customWidth="1"/>
    <col min="3081" max="3325" width="8.81640625" style="3"/>
    <col min="3326" max="3326" width="36.453125" style="3" customWidth="1"/>
    <col min="3327" max="3327" width="28.81640625" style="3" customWidth="1"/>
    <col min="3328" max="3328" width="11.7265625" style="3" bestFit="1" customWidth="1"/>
    <col min="3329" max="3329" width="12.81640625" style="3" bestFit="1" customWidth="1"/>
    <col min="3330" max="3330" width="13.81640625" style="3" bestFit="1" customWidth="1"/>
    <col min="3331" max="3331" width="17.453125" style="3" customWidth="1"/>
    <col min="3332" max="3332" width="16.26953125" style="3" customWidth="1"/>
    <col min="3333" max="3333" width="28.7265625" style="3" customWidth="1"/>
    <col min="3334" max="3334" width="8.81640625" style="3"/>
    <col min="3335" max="3335" width="10.7265625" style="3" customWidth="1"/>
    <col min="3336" max="3336" width="0" style="3" hidden="1" customWidth="1"/>
    <col min="3337" max="3581" width="8.81640625" style="3"/>
    <col min="3582" max="3582" width="36.453125" style="3" customWidth="1"/>
    <col min="3583" max="3583" width="28.81640625" style="3" customWidth="1"/>
    <col min="3584" max="3584" width="11.7265625" style="3" bestFit="1" customWidth="1"/>
    <col min="3585" max="3585" width="12.81640625" style="3" bestFit="1" customWidth="1"/>
    <col min="3586" max="3586" width="13.81640625" style="3" bestFit="1" customWidth="1"/>
    <col min="3587" max="3587" width="17.453125" style="3" customWidth="1"/>
    <col min="3588" max="3588" width="16.26953125" style="3" customWidth="1"/>
    <col min="3589" max="3589" width="28.7265625" style="3" customWidth="1"/>
    <col min="3590" max="3590" width="8.81640625" style="3"/>
    <col min="3591" max="3591" width="10.7265625" style="3" customWidth="1"/>
    <col min="3592" max="3592" width="0" style="3" hidden="1" customWidth="1"/>
    <col min="3593" max="3837" width="8.81640625" style="3"/>
    <col min="3838" max="3838" width="36.453125" style="3" customWidth="1"/>
    <col min="3839" max="3839" width="28.81640625" style="3" customWidth="1"/>
    <col min="3840" max="3840" width="11.7265625" style="3" bestFit="1" customWidth="1"/>
    <col min="3841" max="3841" width="12.81640625" style="3" bestFit="1" customWidth="1"/>
    <col min="3842" max="3842" width="13.81640625" style="3" bestFit="1" customWidth="1"/>
    <col min="3843" max="3843" width="17.453125" style="3" customWidth="1"/>
    <col min="3844" max="3844" width="16.26953125" style="3" customWidth="1"/>
    <col min="3845" max="3845" width="28.7265625" style="3" customWidth="1"/>
    <col min="3846" max="3846" width="8.81640625" style="3"/>
    <col min="3847" max="3847" width="10.7265625" style="3" customWidth="1"/>
    <col min="3848" max="3848" width="0" style="3" hidden="1" customWidth="1"/>
    <col min="3849" max="4093" width="8.81640625" style="3"/>
    <col min="4094" max="4094" width="36.453125" style="3" customWidth="1"/>
    <col min="4095" max="4095" width="28.81640625" style="3" customWidth="1"/>
    <col min="4096" max="4096" width="11.7265625" style="3" bestFit="1" customWidth="1"/>
    <col min="4097" max="4097" width="12.81640625" style="3" bestFit="1" customWidth="1"/>
    <col min="4098" max="4098" width="13.81640625" style="3" bestFit="1" customWidth="1"/>
    <col min="4099" max="4099" width="17.453125" style="3" customWidth="1"/>
    <col min="4100" max="4100" width="16.26953125" style="3" customWidth="1"/>
    <col min="4101" max="4101" width="28.7265625" style="3" customWidth="1"/>
    <col min="4102" max="4102" width="8.81640625" style="3"/>
    <col min="4103" max="4103" width="10.7265625" style="3" customWidth="1"/>
    <col min="4104" max="4104" width="0" style="3" hidden="1" customWidth="1"/>
    <col min="4105" max="4349" width="8.81640625" style="3"/>
    <col min="4350" max="4350" width="36.453125" style="3" customWidth="1"/>
    <col min="4351" max="4351" width="28.81640625" style="3" customWidth="1"/>
    <col min="4352" max="4352" width="11.7265625" style="3" bestFit="1" customWidth="1"/>
    <col min="4353" max="4353" width="12.81640625" style="3" bestFit="1" customWidth="1"/>
    <col min="4354" max="4354" width="13.81640625" style="3" bestFit="1" customWidth="1"/>
    <col min="4355" max="4355" width="17.453125" style="3" customWidth="1"/>
    <col min="4356" max="4356" width="16.26953125" style="3" customWidth="1"/>
    <col min="4357" max="4357" width="28.7265625" style="3" customWidth="1"/>
    <col min="4358" max="4358" width="8.81640625" style="3"/>
    <col min="4359" max="4359" width="10.7265625" style="3" customWidth="1"/>
    <col min="4360" max="4360" width="0" style="3" hidden="1" customWidth="1"/>
    <col min="4361" max="4605" width="8.81640625" style="3"/>
    <col min="4606" max="4606" width="36.453125" style="3" customWidth="1"/>
    <col min="4607" max="4607" width="28.81640625" style="3" customWidth="1"/>
    <col min="4608" max="4608" width="11.7265625" style="3" bestFit="1" customWidth="1"/>
    <col min="4609" max="4609" width="12.81640625" style="3" bestFit="1" customWidth="1"/>
    <col min="4610" max="4610" width="13.81640625" style="3" bestFit="1" customWidth="1"/>
    <col min="4611" max="4611" width="17.453125" style="3" customWidth="1"/>
    <col min="4612" max="4612" width="16.26953125" style="3" customWidth="1"/>
    <col min="4613" max="4613" width="28.7265625" style="3" customWidth="1"/>
    <col min="4614" max="4614" width="8.81640625" style="3"/>
    <col min="4615" max="4615" width="10.7265625" style="3" customWidth="1"/>
    <col min="4616" max="4616" width="0" style="3" hidden="1" customWidth="1"/>
    <col min="4617" max="4861" width="8.81640625" style="3"/>
    <col min="4862" max="4862" width="36.453125" style="3" customWidth="1"/>
    <col min="4863" max="4863" width="28.81640625" style="3" customWidth="1"/>
    <col min="4864" max="4864" width="11.7265625" style="3" bestFit="1" customWidth="1"/>
    <col min="4865" max="4865" width="12.81640625" style="3" bestFit="1" customWidth="1"/>
    <col min="4866" max="4866" width="13.81640625" style="3" bestFit="1" customWidth="1"/>
    <col min="4867" max="4867" width="17.453125" style="3" customWidth="1"/>
    <col min="4868" max="4868" width="16.26953125" style="3" customWidth="1"/>
    <col min="4869" max="4869" width="28.7265625" style="3" customWidth="1"/>
    <col min="4870" max="4870" width="8.81640625" style="3"/>
    <col min="4871" max="4871" width="10.7265625" style="3" customWidth="1"/>
    <col min="4872" max="4872" width="0" style="3" hidden="1" customWidth="1"/>
    <col min="4873" max="5117" width="8.81640625" style="3"/>
    <col min="5118" max="5118" width="36.453125" style="3" customWidth="1"/>
    <col min="5119" max="5119" width="28.81640625" style="3" customWidth="1"/>
    <col min="5120" max="5120" width="11.7265625" style="3" bestFit="1" customWidth="1"/>
    <col min="5121" max="5121" width="12.81640625" style="3" bestFit="1" customWidth="1"/>
    <col min="5122" max="5122" width="13.81640625" style="3" bestFit="1" customWidth="1"/>
    <col min="5123" max="5123" width="17.453125" style="3" customWidth="1"/>
    <col min="5124" max="5124" width="16.26953125" style="3" customWidth="1"/>
    <col min="5125" max="5125" width="28.7265625" style="3" customWidth="1"/>
    <col min="5126" max="5126" width="8.81640625" style="3"/>
    <col min="5127" max="5127" width="10.7265625" style="3" customWidth="1"/>
    <col min="5128" max="5128" width="0" style="3" hidden="1" customWidth="1"/>
    <col min="5129" max="5373" width="8.81640625" style="3"/>
    <col min="5374" max="5374" width="36.453125" style="3" customWidth="1"/>
    <col min="5375" max="5375" width="28.81640625" style="3" customWidth="1"/>
    <col min="5376" max="5376" width="11.7265625" style="3" bestFit="1" customWidth="1"/>
    <col min="5377" max="5377" width="12.81640625" style="3" bestFit="1" customWidth="1"/>
    <col min="5378" max="5378" width="13.81640625" style="3" bestFit="1" customWidth="1"/>
    <col min="5379" max="5379" width="17.453125" style="3" customWidth="1"/>
    <col min="5380" max="5380" width="16.26953125" style="3" customWidth="1"/>
    <col min="5381" max="5381" width="28.7265625" style="3" customWidth="1"/>
    <col min="5382" max="5382" width="8.81640625" style="3"/>
    <col min="5383" max="5383" width="10.7265625" style="3" customWidth="1"/>
    <col min="5384" max="5384" width="0" style="3" hidden="1" customWidth="1"/>
    <col min="5385" max="5629" width="8.81640625" style="3"/>
    <col min="5630" max="5630" width="36.453125" style="3" customWidth="1"/>
    <col min="5631" max="5631" width="28.81640625" style="3" customWidth="1"/>
    <col min="5632" max="5632" width="11.7265625" style="3" bestFit="1" customWidth="1"/>
    <col min="5633" max="5633" width="12.81640625" style="3" bestFit="1" customWidth="1"/>
    <col min="5634" max="5634" width="13.81640625" style="3" bestFit="1" customWidth="1"/>
    <col min="5635" max="5635" width="17.453125" style="3" customWidth="1"/>
    <col min="5636" max="5636" width="16.26953125" style="3" customWidth="1"/>
    <col min="5637" max="5637" width="28.7265625" style="3" customWidth="1"/>
    <col min="5638" max="5638" width="8.81640625" style="3"/>
    <col min="5639" max="5639" width="10.7265625" style="3" customWidth="1"/>
    <col min="5640" max="5640" width="0" style="3" hidden="1" customWidth="1"/>
    <col min="5641" max="5885" width="8.81640625" style="3"/>
    <col min="5886" max="5886" width="36.453125" style="3" customWidth="1"/>
    <col min="5887" max="5887" width="28.81640625" style="3" customWidth="1"/>
    <col min="5888" max="5888" width="11.7265625" style="3" bestFit="1" customWidth="1"/>
    <col min="5889" max="5889" width="12.81640625" style="3" bestFit="1" customWidth="1"/>
    <col min="5890" max="5890" width="13.81640625" style="3" bestFit="1" customWidth="1"/>
    <col min="5891" max="5891" width="17.453125" style="3" customWidth="1"/>
    <col min="5892" max="5892" width="16.26953125" style="3" customWidth="1"/>
    <col min="5893" max="5893" width="28.7265625" style="3" customWidth="1"/>
    <col min="5894" max="5894" width="8.81640625" style="3"/>
    <col min="5895" max="5895" width="10.7265625" style="3" customWidth="1"/>
    <col min="5896" max="5896" width="0" style="3" hidden="1" customWidth="1"/>
    <col min="5897" max="6141" width="8.81640625" style="3"/>
    <col min="6142" max="6142" width="36.453125" style="3" customWidth="1"/>
    <col min="6143" max="6143" width="28.81640625" style="3" customWidth="1"/>
    <col min="6144" max="6144" width="11.7265625" style="3" bestFit="1" customWidth="1"/>
    <col min="6145" max="6145" width="12.81640625" style="3" bestFit="1" customWidth="1"/>
    <col min="6146" max="6146" width="13.81640625" style="3" bestFit="1" customWidth="1"/>
    <col min="6147" max="6147" width="17.453125" style="3" customWidth="1"/>
    <col min="6148" max="6148" width="16.26953125" style="3" customWidth="1"/>
    <col min="6149" max="6149" width="28.7265625" style="3" customWidth="1"/>
    <col min="6150" max="6150" width="8.81640625" style="3"/>
    <col min="6151" max="6151" width="10.7265625" style="3" customWidth="1"/>
    <col min="6152" max="6152" width="0" style="3" hidden="1" customWidth="1"/>
    <col min="6153" max="6397" width="8.81640625" style="3"/>
    <col min="6398" max="6398" width="36.453125" style="3" customWidth="1"/>
    <col min="6399" max="6399" width="28.81640625" style="3" customWidth="1"/>
    <col min="6400" max="6400" width="11.7265625" style="3" bestFit="1" customWidth="1"/>
    <col min="6401" max="6401" width="12.81640625" style="3" bestFit="1" customWidth="1"/>
    <col min="6402" max="6402" width="13.81640625" style="3" bestFit="1" customWidth="1"/>
    <col min="6403" max="6403" width="17.453125" style="3" customWidth="1"/>
    <col min="6404" max="6404" width="16.26953125" style="3" customWidth="1"/>
    <col min="6405" max="6405" width="28.7265625" style="3" customWidth="1"/>
    <col min="6406" max="6406" width="8.81640625" style="3"/>
    <col min="6407" max="6407" width="10.7265625" style="3" customWidth="1"/>
    <col min="6408" max="6408" width="0" style="3" hidden="1" customWidth="1"/>
    <col min="6409" max="6653" width="8.81640625" style="3"/>
    <col min="6654" max="6654" width="36.453125" style="3" customWidth="1"/>
    <col min="6655" max="6655" width="28.81640625" style="3" customWidth="1"/>
    <col min="6656" max="6656" width="11.7265625" style="3" bestFit="1" customWidth="1"/>
    <col min="6657" max="6657" width="12.81640625" style="3" bestFit="1" customWidth="1"/>
    <col min="6658" max="6658" width="13.81640625" style="3" bestFit="1" customWidth="1"/>
    <col min="6659" max="6659" width="17.453125" style="3" customWidth="1"/>
    <col min="6660" max="6660" width="16.26953125" style="3" customWidth="1"/>
    <col min="6661" max="6661" width="28.7265625" style="3" customWidth="1"/>
    <col min="6662" max="6662" width="8.81640625" style="3"/>
    <col min="6663" max="6663" width="10.7265625" style="3" customWidth="1"/>
    <col min="6664" max="6664" width="0" style="3" hidden="1" customWidth="1"/>
    <col min="6665" max="6909" width="8.81640625" style="3"/>
    <col min="6910" max="6910" width="36.453125" style="3" customWidth="1"/>
    <col min="6911" max="6911" width="28.81640625" style="3" customWidth="1"/>
    <col min="6912" max="6912" width="11.7265625" style="3" bestFit="1" customWidth="1"/>
    <col min="6913" max="6913" width="12.81640625" style="3" bestFit="1" customWidth="1"/>
    <col min="6914" max="6914" width="13.81640625" style="3" bestFit="1" customWidth="1"/>
    <col min="6915" max="6915" width="17.453125" style="3" customWidth="1"/>
    <col min="6916" max="6916" width="16.26953125" style="3" customWidth="1"/>
    <col min="6917" max="6917" width="28.7265625" style="3" customWidth="1"/>
    <col min="6918" max="6918" width="8.81640625" style="3"/>
    <col min="6919" max="6919" width="10.7265625" style="3" customWidth="1"/>
    <col min="6920" max="6920" width="0" style="3" hidden="1" customWidth="1"/>
    <col min="6921" max="7165" width="8.81640625" style="3"/>
    <col min="7166" max="7166" width="36.453125" style="3" customWidth="1"/>
    <col min="7167" max="7167" width="28.81640625" style="3" customWidth="1"/>
    <col min="7168" max="7168" width="11.7265625" style="3" bestFit="1" customWidth="1"/>
    <col min="7169" max="7169" width="12.81640625" style="3" bestFit="1" customWidth="1"/>
    <col min="7170" max="7170" width="13.81640625" style="3" bestFit="1" customWidth="1"/>
    <col min="7171" max="7171" width="17.453125" style="3" customWidth="1"/>
    <col min="7172" max="7172" width="16.26953125" style="3" customWidth="1"/>
    <col min="7173" max="7173" width="28.7265625" style="3" customWidth="1"/>
    <col min="7174" max="7174" width="8.81640625" style="3"/>
    <col min="7175" max="7175" width="10.7265625" style="3" customWidth="1"/>
    <col min="7176" max="7176" width="0" style="3" hidden="1" customWidth="1"/>
    <col min="7177" max="7421" width="8.81640625" style="3"/>
    <col min="7422" max="7422" width="36.453125" style="3" customWidth="1"/>
    <col min="7423" max="7423" width="28.81640625" style="3" customWidth="1"/>
    <col min="7424" max="7424" width="11.7265625" style="3" bestFit="1" customWidth="1"/>
    <col min="7425" max="7425" width="12.81640625" style="3" bestFit="1" customWidth="1"/>
    <col min="7426" max="7426" width="13.81640625" style="3" bestFit="1" customWidth="1"/>
    <col min="7427" max="7427" width="17.453125" style="3" customWidth="1"/>
    <col min="7428" max="7428" width="16.26953125" style="3" customWidth="1"/>
    <col min="7429" max="7429" width="28.7265625" style="3" customWidth="1"/>
    <col min="7430" max="7430" width="8.81640625" style="3"/>
    <col min="7431" max="7431" width="10.7265625" style="3" customWidth="1"/>
    <col min="7432" max="7432" width="0" style="3" hidden="1" customWidth="1"/>
    <col min="7433" max="7677" width="8.81640625" style="3"/>
    <col min="7678" max="7678" width="36.453125" style="3" customWidth="1"/>
    <col min="7679" max="7679" width="28.81640625" style="3" customWidth="1"/>
    <col min="7680" max="7680" width="11.7265625" style="3" bestFit="1" customWidth="1"/>
    <col min="7681" max="7681" width="12.81640625" style="3" bestFit="1" customWidth="1"/>
    <col min="7682" max="7682" width="13.81640625" style="3" bestFit="1" customWidth="1"/>
    <col min="7683" max="7683" width="17.453125" style="3" customWidth="1"/>
    <col min="7684" max="7684" width="16.26953125" style="3" customWidth="1"/>
    <col min="7685" max="7685" width="28.7265625" style="3" customWidth="1"/>
    <col min="7686" max="7686" width="8.81640625" style="3"/>
    <col min="7687" max="7687" width="10.7265625" style="3" customWidth="1"/>
    <col min="7688" max="7688" width="0" style="3" hidden="1" customWidth="1"/>
    <col min="7689" max="7933" width="8.81640625" style="3"/>
    <col min="7934" max="7934" width="36.453125" style="3" customWidth="1"/>
    <col min="7935" max="7935" width="28.81640625" style="3" customWidth="1"/>
    <col min="7936" max="7936" width="11.7265625" style="3" bestFit="1" customWidth="1"/>
    <col min="7937" max="7937" width="12.81640625" style="3" bestFit="1" customWidth="1"/>
    <col min="7938" max="7938" width="13.81640625" style="3" bestFit="1" customWidth="1"/>
    <col min="7939" max="7939" width="17.453125" style="3" customWidth="1"/>
    <col min="7940" max="7940" width="16.26953125" style="3" customWidth="1"/>
    <col min="7941" max="7941" width="28.7265625" style="3" customWidth="1"/>
    <col min="7942" max="7942" width="8.81640625" style="3"/>
    <col min="7943" max="7943" width="10.7265625" style="3" customWidth="1"/>
    <col min="7944" max="7944" width="0" style="3" hidden="1" customWidth="1"/>
    <col min="7945" max="8189" width="8.81640625" style="3"/>
    <col min="8190" max="8190" width="36.453125" style="3" customWidth="1"/>
    <col min="8191" max="8191" width="28.81640625" style="3" customWidth="1"/>
    <col min="8192" max="8192" width="11.7265625" style="3" bestFit="1" customWidth="1"/>
    <col min="8193" max="8193" width="12.81640625" style="3" bestFit="1" customWidth="1"/>
    <col min="8194" max="8194" width="13.81640625" style="3" bestFit="1" customWidth="1"/>
    <col min="8195" max="8195" width="17.453125" style="3" customWidth="1"/>
    <col min="8196" max="8196" width="16.26953125" style="3" customWidth="1"/>
    <col min="8197" max="8197" width="28.7265625" style="3" customWidth="1"/>
    <col min="8198" max="8198" width="8.81640625" style="3"/>
    <col min="8199" max="8199" width="10.7265625" style="3" customWidth="1"/>
    <col min="8200" max="8200" width="0" style="3" hidden="1" customWidth="1"/>
    <col min="8201" max="8445" width="8.81640625" style="3"/>
    <col min="8446" max="8446" width="36.453125" style="3" customWidth="1"/>
    <col min="8447" max="8447" width="28.81640625" style="3" customWidth="1"/>
    <col min="8448" max="8448" width="11.7265625" style="3" bestFit="1" customWidth="1"/>
    <col min="8449" max="8449" width="12.81640625" style="3" bestFit="1" customWidth="1"/>
    <col min="8450" max="8450" width="13.81640625" style="3" bestFit="1" customWidth="1"/>
    <col min="8451" max="8451" width="17.453125" style="3" customWidth="1"/>
    <col min="8452" max="8452" width="16.26953125" style="3" customWidth="1"/>
    <col min="8453" max="8453" width="28.7265625" style="3" customWidth="1"/>
    <col min="8454" max="8454" width="8.81640625" style="3"/>
    <col min="8455" max="8455" width="10.7265625" style="3" customWidth="1"/>
    <col min="8456" max="8456" width="0" style="3" hidden="1" customWidth="1"/>
    <col min="8457" max="8701" width="8.81640625" style="3"/>
    <col min="8702" max="8702" width="36.453125" style="3" customWidth="1"/>
    <col min="8703" max="8703" width="28.81640625" style="3" customWidth="1"/>
    <col min="8704" max="8704" width="11.7265625" style="3" bestFit="1" customWidth="1"/>
    <col min="8705" max="8705" width="12.81640625" style="3" bestFit="1" customWidth="1"/>
    <col min="8706" max="8706" width="13.81640625" style="3" bestFit="1" customWidth="1"/>
    <col min="8707" max="8707" width="17.453125" style="3" customWidth="1"/>
    <col min="8708" max="8708" width="16.26953125" style="3" customWidth="1"/>
    <col min="8709" max="8709" width="28.7265625" style="3" customWidth="1"/>
    <col min="8710" max="8710" width="8.81640625" style="3"/>
    <col min="8711" max="8711" width="10.7265625" style="3" customWidth="1"/>
    <col min="8712" max="8712" width="0" style="3" hidden="1" customWidth="1"/>
    <col min="8713" max="8957" width="8.81640625" style="3"/>
    <col min="8958" max="8958" width="36.453125" style="3" customWidth="1"/>
    <col min="8959" max="8959" width="28.81640625" style="3" customWidth="1"/>
    <col min="8960" max="8960" width="11.7265625" style="3" bestFit="1" customWidth="1"/>
    <col min="8961" max="8961" width="12.81640625" style="3" bestFit="1" customWidth="1"/>
    <col min="8962" max="8962" width="13.81640625" style="3" bestFit="1" customWidth="1"/>
    <col min="8963" max="8963" width="17.453125" style="3" customWidth="1"/>
    <col min="8964" max="8964" width="16.26953125" style="3" customWidth="1"/>
    <col min="8965" max="8965" width="28.7265625" style="3" customWidth="1"/>
    <col min="8966" max="8966" width="8.81640625" style="3"/>
    <col min="8967" max="8967" width="10.7265625" style="3" customWidth="1"/>
    <col min="8968" max="8968" width="0" style="3" hidden="1" customWidth="1"/>
    <col min="8969" max="9213" width="8.81640625" style="3"/>
    <col min="9214" max="9214" width="36.453125" style="3" customWidth="1"/>
    <col min="9215" max="9215" width="28.81640625" style="3" customWidth="1"/>
    <col min="9216" max="9216" width="11.7265625" style="3" bestFit="1" customWidth="1"/>
    <col min="9217" max="9217" width="12.81640625" style="3" bestFit="1" customWidth="1"/>
    <col min="9218" max="9218" width="13.81640625" style="3" bestFit="1" customWidth="1"/>
    <col min="9219" max="9219" width="17.453125" style="3" customWidth="1"/>
    <col min="9220" max="9220" width="16.26953125" style="3" customWidth="1"/>
    <col min="9221" max="9221" width="28.7265625" style="3" customWidth="1"/>
    <col min="9222" max="9222" width="8.81640625" style="3"/>
    <col min="9223" max="9223" width="10.7265625" style="3" customWidth="1"/>
    <col min="9224" max="9224" width="0" style="3" hidden="1" customWidth="1"/>
    <col min="9225" max="9469" width="8.81640625" style="3"/>
    <col min="9470" max="9470" width="36.453125" style="3" customWidth="1"/>
    <col min="9471" max="9471" width="28.81640625" style="3" customWidth="1"/>
    <col min="9472" max="9472" width="11.7265625" style="3" bestFit="1" customWidth="1"/>
    <col min="9473" max="9473" width="12.81640625" style="3" bestFit="1" customWidth="1"/>
    <col min="9474" max="9474" width="13.81640625" style="3" bestFit="1" customWidth="1"/>
    <col min="9475" max="9475" width="17.453125" style="3" customWidth="1"/>
    <col min="9476" max="9476" width="16.26953125" style="3" customWidth="1"/>
    <col min="9477" max="9477" width="28.7265625" style="3" customWidth="1"/>
    <col min="9478" max="9478" width="8.81640625" style="3"/>
    <col min="9479" max="9479" width="10.7265625" style="3" customWidth="1"/>
    <col min="9480" max="9480" width="0" style="3" hidden="1" customWidth="1"/>
    <col min="9481" max="9725" width="8.81640625" style="3"/>
    <col min="9726" max="9726" width="36.453125" style="3" customWidth="1"/>
    <col min="9727" max="9727" width="28.81640625" style="3" customWidth="1"/>
    <col min="9728" max="9728" width="11.7265625" style="3" bestFit="1" customWidth="1"/>
    <col min="9729" max="9729" width="12.81640625" style="3" bestFit="1" customWidth="1"/>
    <col min="9730" max="9730" width="13.81640625" style="3" bestFit="1" customWidth="1"/>
    <col min="9731" max="9731" width="17.453125" style="3" customWidth="1"/>
    <col min="9732" max="9732" width="16.26953125" style="3" customWidth="1"/>
    <col min="9733" max="9733" width="28.7265625" style="3" customWidth="1"/>
    <col min="9734" max="9734" width="8.81640625" style="3"/>
    <col min="9735" max="9735" width="10.7265625" style="3" customWidth="1"/>
    <col min="9736" max="9736" width="0" style="3" hidden="1" customWidth="1"/>
    <col min="9737" max="9981" width="8.81640625" style="3"/>
    <col min="9982" max="9982" width="36.453125" style="3" customWidth="1"/>
    <col min="9983" max="9983" width="28.81640625" style="3" customWidth="1"/>
    <col min="9984" max="9984" width="11.7265625" style="3" bestFit="1" customWidth="1"/>
    <col min="9985" max="9985" width="12.81640625" style="3" bestFit="1" customWidth="1"/>
    <col min="9986" max="9986" width="13.81640625" style="3" bestFit="1" customWidth="1"/>
    <col min="9987" max="9987" width="17.453125" style="3" customWidth="1"/>
    <col min="9988" max="9988" width="16.26953125" style="3" customWidth="1"/>
    <col min="9989" max="9989" width="28.7265625" style="3" customWidth="1"/>
    <col min="9990" max="9990" width="8.81640625" style="3"/>
    <col min="9991" max="9991" width="10.7265625" style="3" customWidth="1"/>
    <col min="9992" max="9992" width="0" style="3" hidden="1" customWidth="1"/>
    <col min="9993" max="10237" width="8.81640625" style="3"/>
    <col min="10238" max="10238" width="36.453125" style="3" customWidth="1"/>
    <col min="10239" max="10239" width="28.81640625" style="3" customWidth="1"/>
    <col min="10240" max="10240" width="11.7265625" style="3" bestFit="1" customWidth="1"/>
    <col min="10241" max="10241" width="12.81640625" style="3" bestFit="1" customWidth="1"/>
    <col min="10242" max="10242" width="13.81640625" style="3" bestFit="1" customWidth="1"/>
    <col min="10243" max="10243" width="17.453125" style="3" customWidth="1"/>
    <col min="10244" max="10244" width="16.26953125" style="3" customWidth="1"/>
    <col min="10245" max="10245" width="28.7265625" style="3" customWidth="1"/>
    <col min="10246" max="10246" width="8.81640625" style="3"/>
    <col min="10247" max="10247" width="10.7265625" style="3" customWidth="1"/>
    <col min="10248" max="10248" width="0" style="3" hidden="1" customWidth="1"/>
    <col min="10249" max="10493" width="8.81640625" style="3"/>
    <col min="10494" max="10494" width="36.453125" style="3" customWidth="1"/>
    <col min="10495" max="10495" width="28.81640625" style="3" customWidth="1"/>
    <col min="10496" max="10496" width="11.7265625" style="3" bestFit="1" customWidth="1"/>
    <col min="10497" max="10497" width="12.81640625" style="3" bestFit="1" customWidth="1"/>
    <col min="10498" max="10498" width="13.81640625" style="3" bestFit="1" customWidth="1"/>
    <col min="10499" max="10499" width="17.453125" style="3" customWidth="1"/>
    <col min="10500" max="10500" width="16.26953125" style="3" customWidth="1"/>
    <col min="10501" max="10501" width="28.7265625" style="3" customWidth="1"/>
    <col min="10502" max="10502" width="8.81640625" style="3"/>
    <col min="10503" max="10503" width="10.7265625" style="3" customWidth="1"/>
    <col min="10504" max="10504" width="0" style="3" hidden="1" customWidth="1"/>
    <col min="10505" max="10749" width="8.81640625" style="3"/>
    <col min="10750" max="10750" width="36.453125" style="3" customWidth="1"/>
    <col min="10751" max="10751" width="28.81640625" style="3" customWidth="1"/>
    <col min="10752" max="10752" width="11.7265625" style="3" bestFit="1" customWidth="1"/>
    <col min="10753" max="10753" width="12.81640625" style="3" bestFit="1" customWidth="1"/>
    <col min="10754" max="10754" width="13.81640625" style="3" bestFit="1" customWidth="1"/>
    <col min="10755" max="10755" width="17.453125" style="3" customWidth="1"/>
    <col min="10756" max="10756" width="16.26953125" style="3" customWidth="1"/>
    <col min="10757" max="10757" width="28.7265625" style="3" customWidth="1"/>
    <col min="10758" max="10758" width="8.81640625" style="3"/>
    <col min="10759" max="10759" width="10.7265625" style="3" customWidth="1"/>
    <col min="10760" max="10760" width="0" style="3" hidden="1" customWidth="1"/>
    <col min="10761" max="11005" width="8.81640625" style="3"/>
    <col min="11006" max="11006" width="36.453125" style="3" customWidth="1"/>
    <col min="11007" max="11007" width="28.81640625" style="3" customWidth="1"/>
    <col min="11008" max="11008" width="11.7265625" style="3" bestFit="1" customWidth="1"/>
    <col min="11009" max="11009" width="12.81640625" style="3" bestFit="1" customWidth="1"/>
    <col min="11010" max="11010" width="13.81640625" style="3" bestFit="1" customWidth="1"/>
    <col min="11011" max="11011" width="17.453125" style="3" customWidth="1"/>
    <col min="11012" max="11012" width="16.26953125" style="3" customWidth="1"/>
    <col min="11013" max="11013" width="28.7265625" style="3" customWidth="1"/>
    <col min="11014" max="11014" width="8.81640625" style="3"/>
    <col min="11015" max="11015" width="10.7265625" style="3" customWidth="1"/>
    <col min="11016" max="11016" width="0" style="3" hidden="1" customWidth="1"/>
    <col min="11017" max="11261" width="8.81640625" style="3"/>
    <col min="11262" max="11262" width="36.453125" style="3" customWidth="1"/>
    <col min="11263" max="11263" width="28.81640625" style="3" customWidth="1"/>
    <col min="11264" max="11264" width="11.7265625" style="3" bestFit="1" customWidth="1"/>
    <col min="11265" max="11265" width="12.81640625" style="3" bestFit="1" customWidth="1"/>
    <col min="11266" max="11266" width="13.81640625" style="3" bestFit="1" customWidth="1"/>
    <col min="11267" max="11267" width="17.453125" style="3" customWidth="1"/>
    <col min="11268" max="11268" width="16.26953125" style="3" customWidth="1"/>
    <col min="11269" max="11269" width="28.7265625" style="3" customWidth="1"/>
    <col min="11270" max="11270" width="8.81640625" style="3"/>
    <col min="11271" max="11271" width="10.7265625" style="3" customWidth="1"/>
    <col min="11272" max="11272" width="0" style="3" hidden="1" customWidth="1"/>
    <col min="11273" max="11517" width="8.81640625" style="3"/>
    <col min="11518" max="11518" width="36.453125" style="3" customWidth="1"/>
    <col min="11519" max="11519" width="28.81640625" style="3" customWidth="1"/>
    <col min="11520" max="11520" width="11.7265625" style="3" bestFit="1" customWidth="1"/>
    <col min="11521" max="11521" width="12.81640625" style="3" bestFit="1" customWidth="1"/>
    <col min="11522" max="11522" width="13.81640625" style="3" bestFit="1" customWidth="1"/>
    <col min="11523" max="11523" width="17.453125" style="3" customWidth="1"/>
    <col min="11524" max="11524" width="16.26953125" style="3" customWidth="1"/>
    <col min="11525" max="11525" width="28.7265625" style="3" customWidth="1"/>
    <col min="11526" max="11526" width="8.81640625" style="3"/>
    <col min="11527" max="11527" width="10.7265625" style="3" customWidth="1"/>
    <col min="11528" max="11528" width="0" style="3" hidden="1" customWidth="1"/>
    <col min="11529" max="11773" width="8.81640625" style="3"/>
    <col min="11774" max="11774" width="36.453125" style="3" customWidth="1"/>
    <col min="11775" max="11775" width="28.81640625" style="3" customWidth="1"/>
    <col min="11776" max="11776" width="11.7265625" style="3" bestFit="1" customWidth="1"/>
    <col min="11777" max="11777" width="12.81640625" style="3" bestFit="1" customWidth="1"/>
    <col min="11778" max="11778" width="13.81640625" style="3" bestFit="1" customWidth="1"/>
    <col min="11779" max="11779" width="17.453125" style="3" customWidth="1"/>
    <col min="11780" max="11780" width="16.26953125" style="3" customWidth="1"/>
    <col min="11781" max="11781" width="28.7265625" style="3" customWidth="1"/>
    <col min="11782" max="11782" width="8.81640625" style="3"/>
    <col min="11783" max="11783" width="10.7265625" style="3" customWidth="1"/>
    <col min="11784" max="11784" width="0" style="3" hidden="1" customWidth="1"/>
    <col min="11785" max="12029" width="8.81640625" style="3"/>
    <col min="12030" max="12030" width="36.453125" style="3" customWidth="1"/>
    <col min="12031" max="12031" width="28.81640625" style="3" customWidth="1"/>
    <col min="12032" max="12032" width="11.7265625" style="3" bestFit="1" customWidth="1"/>
    <col min="12033" max="12033" width="12.81640625" style="3" bestFit="1" customWidth="1"/>
    <col min="12034" max="12034" width="13.81640625" style="3" bestFit="1" customWidth="1"/>
    <col min="12035" max="12035" width="17.453125" style="3" customWidth="1"/>
    <col min="12036" max="12036" width="16.26953125" style="3" customWidth="1"/>
    <col min="12037" max="12037" width="28.7265625" style="3" customWidth="1"/>
    <col min="12038" max="12038" width="8.81640625" style="3"/>
    <col min="12039" max="12039" width="10.7265625" style="3" customWidth="1"/>
    <col min="12040" max="12040" width="0" style="3" hidden="1" customWidth="1"/>
    <col min="12041" max="12285" width="8.81640625" style="3"/>
    <col min="12286" max="12286" width="36.453125" style="3" customWidth="1"/>
    <col min="12287" max="12287" width="28.81640625" style="3" customWidth="1"/>
    <col min="12288" max="12288" width="11.7265625" style="3" bestFit="1" customWidth="1"/>
    <col min="12289" max="12289" width="12.81640625" style="3" bestFit="1" customWidth="1"/>
    <col min="12290" max="12290" width="13.81640625" style="3" bestFit="1" customWidth="1"/>
    <col min="12291" max="12291" width="17.453125" style="3" customWidth="1"/>
    <col min="12292" max="12292" width="16.26953125" style="3" customWidth="1"/>
    <col min="12293" max="12293" width="28.7265625" style="3" customWidth="1"/>
    <col min="12294" max="12294" width="8.81640625" style="3"/>
    <col min="12295" max="12295" width="10.7265625" style="3" customWidth="1"/>
    <col min="12296" max="12296" width="0" style="3" hidden="1" customWidth="1"/>
    <col min="12297" max="12541" width="8.81640625" style="3"/>
    <col min="12542" max="12542" width="36.453125" style="3" customWidth="1"/>
    <col min="12543" max="12543" width="28.81640625" style="3" customWidth="1"/>
    <col min="12544" max="12544" width="11.7265625" style="3" bestFit="1" customWidth="1"/>
    <col min="12545" max="12545" width="12.81640625" style="3" bestFit="1" customWidth="1"/>
    <col min="12546" max="12546" width="13.81640625" style="3" bestFit="1" customWidth="1"/>
    <col min="12547" max="12547" width="17.453125" style="3" customWidth="1"/>
    <col min="12548" max="12548" width="16.26953125" style="3" customWidth="1"/>
    <col min="12549" max="12549" width="28.7265625" style="3" customWidth="1"/>
    <col min="12550" max="12550" width="8.81640625" style="3"/>
    <col min="12551" max="12551" width="10.7265625" style="3" customWidth="1"/>
    <col min="12552" max="12552" width="0" style="3" hidden="1" customWidth="1"/>
    <col min="12553" max="12797" width="8.81640625" style="3"/>
    <col min="12798" max="12798" width="36.453125" style="3" customWidth="1"/>
    <col min="12799" max="12799" width="28.81640625" style="3" customWidth="1"/>
    <col min="12800" max="12800" width="11.7265625" style="3" bestFit="1" customWidth="1"/>
    <col min="12801" max="12801" width="12.81640625" style="3" bestFit="1" customWidth="1"/>
    <col min="12802" max="12802" width="13.81640625" style="3" bestFit="1" customWidth="1"/>
    <col min="12803" max="12803" width="17.453125" style="3" customWidth="1"/>
    <col min="12804" max="12804" width="16.26953125" style="3" customWidth="1"/>
    <col min="12805" max="12805" width="28.7265625" style="3" customWidth="1"/>
    <col min="12806" max="12806" width="8.81640625" style="3"/>
    <col min="12807" max="12807" width="10.7265625" style="3" customWidth="1"/>
    <col min="12808" max="12808" width="0" style="3" hidden="1" customWidth="1"/>
    <col min="12809" max="13053" width="8.81640625" style="3"/>
    <col min="13054" max="13054" width="36.453125" style="3" customWidth="1"/>
    <col min="13055" max="13055" width="28.81640625" style="3" customWidth="1"/>
    <col min="13056" max="13056" width="11.7265625" style="3" bestFit="1" customWidth="1"/>
    <col min="13057" max="13057" width="12.81640625" style="3" bestFit="1" customWidth="1"/>
    <col min="13058" max="13058" width="13.81640625" style="3" bestFit="1" customWidth="1"/>
    <col min="13059" max="13059" width="17.453125" style="3" customWidth="1"/>
    <col min="13060" max="13060" width="16.26953125" style="3" customWidth="1"/>
    <col min="13061" max="13061" width="28.7265625" style="3" customWidth="1"/>
    <col min="13062" max="13062" width="8.81640625" style="3"/>
    <col min="13063" max="13063" width="10.7265625" style="3" customWidth="1"/>
    <col min="13064" max="13064" width="0" style="3" hidden="1" customWidth="1"/>
    <col min="13065" max="13309" width="8.81640625" style="3"/>
    <col min="13310" max="13310" width="36.453125" style="3" customWidth="1"/>
    <col min="13311" max="13311" width="28.81640625" style="3" customWidth="1"/>
    <col min="13312" max="13312" width="11.7265625" style="3" bestFit="1" customWidth="1"/>
    <col min="13313" max="13313" width="12.81640625" style="3" bestFit="1" customWidth="1"/>
    <col min="13314" max="13314" width="13.81640625" style="3" bestFit="1" customWidth="1"/>
    <col min="13315" max="13315" width="17.453125" style="3" customWidth="1"/>
    <col min="13316" max="13316" width="16.26953125" style="3" customWidth="1"/>
    <col min="13317" max="13317" width="28.7265625" style="3" customWidth="1"/>
    <col min="13318" max="13318" width="8.81640625" style="3"/>
    <col min="13319" max="13319" width="10.7265625" style="3" customWidth="1"/>
    <col min="13320" max="13320" width="0" style="3" hidden="1" customWidth="1"/>
    <col min="13321" max="13565" width="8.81640625" style="3"/>
    <col min="13566" max="13566" width="36.453125" style="3" customWidth="1"/>
    <col min="13567" max="13567" width="28.81640625" style="3" customWidth="1"/>
    <col min="13568" max="13568" width="11.7265625" style="3" bestFit="1" customWidth="1"/>
    <col min="13569" max="13569" width="12.81640625" style="3" bestFit="1" customWidth="1"/>
    <col min="13570" max="13570" width="13.81640625" style="3" bestFit="1" customWidth="1"/>
    <col min="13571" max="13571" width="17.453125" style="3" customWidth="1"/>
    <col min="13572" max="13572" width="16.26953125" style="3" customWidth="1"/>
    <col min="13573" max="13573" width="28.7265625" style="3" customWidth="1"/>
    <col min="13574" max="13574" width="8.81640625" style="3"/>
    <col min="13575" max="13575" width="10.7265625" style="3" customWidth="1"/>
    <col min="13576" max="13576" width="0" style="3" hidden="1" customWidth="1"/>
    <col min="13577" max="13821" width="8.81640625" style="3"/>
    <col min="13822" max="13822" width="36.453125" style="3" customWidth="1"/>
    <col min="13823" max="13823" width="28.81640625" style="3" customWidth="1"/>
    <col min="13824" max="13824" width="11.7265625" style="3" bestFit="1" customWidth="1"/>
    <col min="13825" max="13825" width="12.81640625" style="3" bestFit="1" customWidth="1"/>
    <col min="13826" max="13826" width="13.81640625" style="3" bestFit="1" customWidth="1"/>
    <col min="13827" max="13827" width="17.453125" style="3" customWidth="1"/>
    <col min="13828" max="13828" width="16.26953125" style="3" customWidth="1"/>
    <col min="13829" max="13829" width="28.7265625" style="3" customWidth="1"/>
    <col min="13830" max="13830" width="8.81640625" style="3"/>
    <col min="13831" max="13831" width="10.7265625" style="3" customWidth="1"/>
    <col min="13832" max="13832" width="0" style="3" hidden="1" customWidth="1"/>
    <col min="13833" max="14077" width="8.81640625" style="3"/>
    <col min="14078" max="14078" width="36.453125" style="3" customWidth="1"/>
    <col min="14079" max="14079" width="28.81640625" style="3" customWidth="1"/>
    <col min="14080" max="14080" width="11.7265625" style="3" bestFit="1" customWidth="1"/>
    <col min="14081" max="14081" width="12.81640625" style="3" bestFit="1" customWidth="1"/>
    <col min="14082" max="14082" width="13.81640625" style="3" bestFit="1" customWidth="1"/>
    <col min="14083" max="14083" width="17.453125" style="3" customWidth="1"/>
    <col min="14084" max="14084" width="16.26953125" style="3" customWidth="1"/>
    <col min="14085" max="14085" width="28.7265625" style="3" customWidth="1"/>
    <col min="14086" max="14086" width="8.81640625" style="3"/>
    <col min="14087" max="14087" width="10.7265625" style="3" customWidth="1"/>
    <col min="14088" max="14088" width="0" style="3" hidden="1" customWidth="1"/>
    <col min="14089" max="14333" width="8.81640625" style="3"/>
    <col min="14334" max="14334" width="36.453125" style="3" customWidth="1"/>
    <col min="14335" max="14335" width="28.81640625" style="3" customWidth="1"/>
    <col min="14336" max="14336" width="11.7265625" style="3" bestFit="1" customWidth="1"/>
    <col min="14337" max="14337" width="12.81640625" style="3" bestFit="1" customWidth="1"/>
    <col min="14338" max="14338" width="13.81640625" style="3" bestFit="1" customWidth="1"/>
    <col min="14339" max="14339" width="17.453125" style="3" customWidth="1"/>
    <col min="14340" max="14340" width="16.26953125" style="3" customWidth="1"/>
    <col min="14341" max="14341" width="28.7265625" style="3" customWidth="1"/>
    <col min="14342" max="14342" width="8.81640625" style="3"/>
    <col min="14343" max="14343" width="10.7265625" style="3" customWidth="1"/>
    <col min="14344" max="14344" width="0" style="3" hidden="1" customWidth="1"/>
    <col min="14345" max="14589" width="8.81640625" style="3"/>
    <col min="14590" max="14590" width="36.453125" style="3" customWidth="1"/>
    <col min="14591" max="14591" width="28.81640625" style="3" customWidth="1"/>
    <col min="14592" max="14592" width="11.7265625" style="3" bestFit="1" customWidth="1"/>
    <col min="14593" max="14593" width="12.81640625" style="3" bestFit="1" customWidth="1"/>
    <col min="14594" max="14594" width="13.81640625" style="3" bestFit="1" customWidth="1"/>
    <col min="14595" max="14595" width="17.453125" style="3" customWidth="1"/>
    <col min="14596" max="14596" width="16.26953125" style="3" customWidth="1"/>
    <col min="14597" max="14597" width="28.7265625" style="3" customWidth="1"/>
    <col min="14598" max="14598" width="8.81640625" style="3"/>
    <col min="14599" max="14599" width="10.7265625" style="3" customWidth="1"/>
    <col min="14600" max="14600" width="0" style="3" hidden="1" customWidth="1"/>
    <col min="14601" max="14845" width="8.81640625" style="3"/>
    <col min="14846" max="14846" width="36.453125" style="3" customWidth="1"/>
    <col min="14847" max="14847" width="28.81640625" style="3" customWidth="1"/>
    <col min="14848" max="14848" width="11.7265625" style="3" bestFit="1" customWidth="1"/>
    <col min="14849" max="14849" width="12.81640625" style="3" bestFit="1" customWidth="1"/>
    <col min="14850" max="14850" width="13.81640625" style="3" bestFit="1" customWidth="1"/>
    <col min="14851" max="14851" width="17.453125" style="3" customWidth="1"/>
    <col min="14852" max="14852" width="16.26953125" style="3" customWidth="1"/>
    <col min="14853" max="14853" width="28.7265625" style="3" customWidth="1"/>
    <col min="14854" max="14854" width="8.81640625" style="3"/>
    <col min="14855" max="14855" width="10.7265625" style="3" customWidth="1"/>
    <col min="14856" max="14856" width="0" style="3" hidden="1" customWidth="1"/>
    <col min="14857" max="15101" width="8.81640625" style="3"/>
    <col min="15102" max="15102" width="36.453125" style="3" customWidth="1"/>
    <col min="15103" max="15103" width="28.81640625" style="3" customWidth="1"/>
    <col min="15104" max="15104" width="11.7265625" style="3" bestFit="1" customWidth="1"/>
    <col min="15105" max="15105" width="12.81640625" style="3" bestFit="1" customWidth="1"/>
    <col min="15106" max="15106" width="13.81640625" style="3" bestFit="1" customWidth="1"/>
    <col min="15107" max="15107" width="17.453125" style="3" customWidth="1"/>
    <col min="15108" max="15108" width="16.26953125" style="3" customWidth="1"/>
    <col min="15109" max="15109" width="28.7265625" style="3" customWidth="1"/>
    <col min="15110" max="15110" width="8.81640625" style="3"/>
    <col min="15111" max="15111" width="10.7265625" style="3" customWidth="1"/>
    <col min="15112" max="15112" width="0" style="3" hidden="1" customWidth="1"/>
    <col min="15113" max="15357" width="8.81640625" style="3"/>
    <col min="15358" max="15358" width="36.453125" style="3" customWidth="1"/>
    <col min="15359" max="15359" width="28.81640625" style="3" customWidth="1"/>
    <col min="15360" max="15360" width="11.7265625" style="3" bestFit="1" customWidth="1"/>
    <col min="15361" max="15361" width="12.81640625" style="3" bestFit="1" customWidth="1"/>
    <col min="15362" max="15362" width="13.81640625" style="3" bestFit="1" customWidth="1"/>
    <col min="15363" max="15363" width="17.453125" style="3" customWidth="1"/>
    <col min="15364" max="15364" width="16.26953125" style="3" customWidth="1"/>
    <col min="15365" max="15365" width="28.7265625" style="3" customWidth="1"/>
    <col min="15366" max="15366" width="8.81640625" style="3"/>
    <col min="15367" max="15367" width="10.7265625" style="3" customWidth="1"/>
    <col min="15368" max="15368" width="0" style="3" hidden="1" customWidth="1"/>
    <col min="15369" max="15613" width="8.81640625" style="3"/>
    <col min="15614" max="15614" width="36.453125" style="3" customWidth="1"/>
    <col min="15615" max="15615" width="28.81640625" style="3" customWidth="1"/>
    <col min="15616" max="15616" width="11.7265625" style="3" bestFit="1" customWidth="1"/>
    <col min="15617" max="15617" width="12.81640625" style="3" bestFit="1" customWidth="1"/>
    <col min="15618" max="15618" width="13.81640625" style="3" bestFit="1" customWidth="1"/>
    <col min="15619" max="15619" width="17.453125" style="3" customWidth="1"/>
    <col min="15620" max="15620" width="16.26953125" style="3" customWidth="1"/>
    <col min="15621" max="15621" width="28.7265625" style="3" customWidth="1"/>
    <col min="15622" max="15622" width="8.81640625" style="3"/>
    <col min="15623" max="15623" width="10.7265625" style="3" customWidth="1"/>
    <col min="15624" max="15624" width="0" style="3" hidden="1" customWidth="1"/>
    <col min="15625" max="15869" width="8.81640625" style="3"/>
    <col min="15870" max="15870" width="36.453125" style="3" customWidth="1"/>
    <col min="15871" max="15871" width="28.81640625" style="3" customWidth="1"/>
    <col min="15872" max="15872" width="11.7265625" style="3" bestFit="1" customWidth="1"/>
    <col min="15873" max="15873" width="12.81640625" style="3" bestFit="1" customWidth="1"/>
    <col min="15874" max="15874" width="13.81640625" style="3" bestFit="1" customWidth="1"/>
    <col min="15875" max="15875" width="17.453125" style="3" customWidth="1"/>
    <col min="15876" max="15876" width="16.26953125" style="3" customWidth="1"/>
    <col min="15877" max="15877" width="28.7265625" style="3" customWidth="1"/>
    <col min="15878" max="15878" width="8.81640625" style="3"/>
    <col min="15879" max="15879" width="10.7265625" style="3" customWidth="1"/>
    <col min="15880" max="15880" width="0" style="3" hidden="1" customWidth="1"/>
    <col min="15881" max="16125" width="8.81640625" style="3"/>
    <col min="16126" max="16126" width="36.453125" style="3" customWidth="1"/>
    <col min="16127" max="16127" width="28.81640625" style="3" customWidth="1"/>
    <col min="16128" max="16128" width="11.7265625" style="3" bestFit="1" customWidth="1"/>
    <col min="16129" max="16129" width="12.81640625" style="3" bestFit="1" customWidth="1"/>
    <col min="16130" max="16130" width="13.81640625" style="3" bestFit="1" customWidth="1"/>
    <col min="16131" max="16131" width="17.453125" style="3" customWidth="1"/>
    <col min="16132" max="16132" width="16.26953125" style="3" customWidth="1"/>
    <col min="16133" max="16133" width="28.7265625" style="3" customWidth="1"/>
    <col min="16134" max="16134" width="8.81640625" style="3"/>
    <col min="16135" max="16135" width="10.7265625" style="3" customWidth="1"/>
    <col min="16136" max="16136" width="0" style="3" hidden="1" customWidth="1"/>
    <col min="16137" max="16384" width="8.81640625" style="3"/>
  </cols>
  <sheetData>
    <row r="1" spans="1:16" x14ac:dyDescent="0.35">
      <c r="A1" s="232" t="s">
        <v>37</v>
      </c>
      <c r="B1" s="233"/>
      <c r="C1" s="233"/>
      <c r="D1" s="233"/>
      <c r="E1" s="233"/>
      <c r="F1" s="233"/>
      <c r="G1" s="153"/>
      <c r="H1" s="153"/>
      <c r="I1" s="153"/>
      <c r="J1" s="153"/>
      <c r="K1" s="153"/>
      <c r="L1" s="153"/>
      <c r="M1" s="153"/>
      <c r="N1" s="153"/>
      <c r="O1" s="153"/>
      <c r="P1" s="153"/>
    </row>
    <row r="2" spans="1:16" x14ac:dyDescent="0.35">
      <c r="A2" s="140"/>
      <c r="D2" s="122"/>
      <c r="E2" s="122"/>
      <c r="I2" s="3"/>
      <c r="J2" s="3"/>
      <c r="P2" s="123"/>
    </row>
    <row r="3" spans="1:16" x14ac:dyDescent="0.35">
      <c r="A3" s="265" t="s">
        <v>4</v>
      </c>
      <c r="B3" s="266"/>
      <c r="C3" s="266"/>
      <c r="D3" s="264" t="str">
        <f>IF('Annex_Summary Sheet'!D3="","&lt;pls fill Summary Sheet&gt;",'Annex_Summary Sheet'!D3)</f>
        <v>&lt;pls fill Summary Sheet&gt;</v>
      </c>
      <c r="E3" s="264"/>
      <c r="F3" s="264"/>
      <c r="M3" s="263" t="s">
        <v>114</v>
      </c>
      <c r="N3" s="263"/>
      <c r="O3" s="263"/>
      <c r="P3" s="123"/>
    </row>
    <row r="4" spans="1:16" x14ac:dyDescent="0.35">
      <c r="A4" s="265" t="s">
        <v>5</v>
      </c>
      <c r="B4" s="266"/>
      <c r="C4" s="266"/>
      <c r="D4" s="264" t="str">
        <f>IF('Annex_Summary Sheet'!D4="","&lt;pls fill Summary Sheet&gt;",'Annex_Summary Sheet'!D4)</f>
        <v>&lt;pls fill Summary Sheet&gt;</v>
      </c>
      <c r="E4" s="264"/>
      <c r="F4" s="264"/>
      <c r="G4" s="33"/>
      <c r="I4" s="3"/>
      <c r="J4" s="3"/>
      <c r="L4" s="263"/>
      <c r="M4" s="263"/>
      <c r="P4" s="123"/>
    </row>
    <row r="5" spans="1:16" x14ac:dyDescent="0.35">
      <c r="A5" s="137"/>
      <c r="B5" s="1"/>
      <c r="C5" s="1"/>
      <c r="D5" s="135"/>
      <c r="E5" s="135"/>
      <c r="F5" s="135"/>
      <c r="I5" s="3"/>
      <c r="J5" s="3"/>
      <c r="K5" s="172"/>
      <c r="L5" s="172"/>
      <c r="M5" s="172" t="s">
        <v>147</v>
      </c>
      <c r="N5" s="172" t="s">
        <v>148</v>
      </c>
      <c r="O5" s="172" t="s">
        <v>145</v>
      </c>
      <c r="P5" s="123"/>
    </row>
    <row r="6" spans="1:16" x14ac:dyDescent="0.35">
      <c r="A6" s="152" t="s">
        <v>6</v>
      </c>
      <c r="B6" s="152"/>
      <c r="D6" s="135"/>
      <c r="E6" s="135"/>
      <c r="F6" s="135"/>
      <c r="I6" s="2"/>
      <c r="K6" s="147" t="s">
        <v>45</v>
      </c>
      <c r="L6" s="147" t="s">
        <v>144</v>
      </c>
      <c r="M6" s="202">
        <f>SUMIFS(AnnexA1[Donor count],AnnexA1[[Donor Type ]],$K6,AnnexA1[New / Repeated 
(see pt 5. above)],$L6)+SUMIFS(AnnexA2[Donor count],AnnexA2[[Donor Type ]],$K6,AnnexA2[New / Repeated 
(see pt 5. above)],$L6)</f>
        <v>0</v>
      </c>
      <c r="N6" s="202">
        <f>COUNTIFS(AnnexA1[[Donor Type ]],$K6,AnnexA1[New / Repeated 
(see pt 5. above)],$L6)+COUNTIFS(AnnexA2[[Donor Type ]],$K6,AnnexA2[New / Repeated 
(see pt 5. above)],$L6)</f>
        <v>0</v>
      </c>
      <c r="O6" s="203">
        <f>SUMIFS(AnnexA1[Amount (S$)],AnnexA1[[Donor Type ]],$K6,AnnexA1[New / Repeated 
(see pt 5. above)],$L6)+SUMIFS(AnnexA2[Amount (S$)],AnnexA2[[Donor Type ]],$K6,AnnexA2[New / Repeated 
(see pt 5. above)],$L6)</f>
        <v>0</v>
      </c>
      <c r="P6" s="123"/>
    </row>
    <row r="7" spans="1:16" ht="14.5" customHeight="1" x14ac:dyDescent="0.35">
      <c r="A7" s="189" t="s">
        <v>178</v>
      </c>
      <c r="B7" s="299" t="s">
        <v>173</v>
      </c>
      <c r="C7" s="299"/>
      <c r="D7" s="299"/>
      <c r="E7" s="299"/>
      <c r="F7" s="299"/>
      <c r="G7" s="299"/>
      <c r="H7" s="299"/>
      <c r="I7" s="299"/>
      <c r="K7" s="147" t="s">
        <v>45</v>
      </c>
      <c r="L7" s="147" t="s">
        <v>143</v>
      </c>
      <c r="M7" s="202">
        <f>SUMIFS(AnnexA1[Donor count],AnnexA1[[Donor Type ]],$K7,AnnexA1[New / Repeated 
(see pt 5. above)],$L7)+SUMIFS(AnnexA2[Donor count],AnnexA2[[Donor Type ]],$K7,AnnexA2[New / Repeated 
(see pt 5. above)],$L7)</f>
        <v>0</v>
      </c>
      <c r="N7" s="202">
        <f>COUNTIFS(AnnexA1[[Donor Type ]],$K7,AnnexA1[New / Repeated 
(see pt 5. above)],$L7)+COUNTIFS(AnnexA2[[Donor Type ]],$K7,AnnexA2[New / Repeated 
(see pt 5. above)],$L7)</f>
        <v>0</v>
      </c>
      <c r="O7" s="203">
        <f>SUMIFS(AnnexA1[Amount (S$)],AnnexA1[[Donor Type ]],$K7,AnnexA1[New / Repeated 
(see pt 5. above)],$L7)+SUMIFS(AnnexA2[Amount (S$)],AnnexA2[[Donor Type ]],$K7,AnnexA2[New / Repeated 
(see pt 5. above)],$L7)</f>
        <v>0</v>
      </c>
      <c r="P7" s="123"/>
    </row>
    <row r="8" spans="1:16" x14ac:dyDescent="0.35">
      <c r="A8" s="188"/>
      <c r="B8" s="299"/>
      <c r="C8" s="299"/>
      <c r="D8" s="299"/>
      <c r="E8" s="299"/>
      <c r="F8" s="299"/>
      <c r="G8" s="299"/>
      <c r="H8" s="299"/>
      <c r="I8" s="299"/>
      <c r="K8" s="147" t="s">
        <v>146</v>
      </c>
      <c r="L8" s="147" t="s">
        <v>144</v>
      </c>
      <c r="M8" s="202">
        <f>SUMIFS(AnnexA1[Donor count],AnnexA1[New / Repeated 
(see pt 5. above)],$L8)+SUMIFS(AnnexA2[Donor count],AnnexA2[New / Repeated 
(see pt 5. above)],$L8)-M6</f>
        <v>0</v>
      </c>
      <c r="N8" s="202">
        <f>COUNTIFS(AnnexA1[New / Repeated 
(see pt 5. above)],$L8)+COUNTIFS(AnnexA2[New / Repeated 
(see pt 5. above)],$L8)-N6</f>
        <v>0</v>
      </c>
      <c r="O8" s="203">
        <f>SUMIFS(AnnexA1[Amount (S$)],AnnexA1[New / Repeated 
(see pt 5. above)],$L8)+SUMIFS(AnnexA2[Amount (S$)],AnnexA2[New / Repeated 
(see pt 5. above)],$L8)-O6</f>
        <v>0</v>
      </c>
      <c r="P8" s="123"/>
    </row>
    <row r="9" spans="1:16" ht="14.5" customHeight="1" x14ac:dyDescent="0.35">
      <c r="A9" s="189" t="s">
        <v>179</v>
      </c>
      <c r="B9" s="236" t="s">
        <v>174</v>
      </c>
      <c r="C9" s="236"/>
      <c r="D9" s="236"/>
      <c r="E9" s="236"/>
      <c r="F9" s="236"/>
      <c r="G9" s="236"/>
      <c r="H9" s="236"/>
      <c r="I9" s="236"/>
      <c r="K9" s="147" t="s">
        <v>146</v>
      </c>
      <c r="L9" s="147" t="s">
        <v>143</v>
      </c>
      <c r="M9" s="202">
        <f>SUMIFS(AnnexA1[Donor count],AnnexA1[New / Repeated 
(see pt 5. above)],$L9)+SUMIFS(AnnexA2[Donor count],AnnexA2[New / Repeated 
(see pt 5. above)],$L9)-M7</f>
        <v>0</v>
      </c>
      <c r="N9" s="202">
        <f>COUNTIFS(AnnexA1[New / Repeated 
(see pt 5. above)],$L9)+COUNTIFS(AnnexA2[New / Repeated 
(see pt 5. above)],$L9)-N7</f>
        <v>0</v>
      </c>
      <c r="O9" s="203">
        <f>SUMIFS(AnnexA1[Amount (S$)],AnnexA1[New / Repeated 
(see pt 5. above)],$L9)+SUMIFS(AnnexA2[Amount (S$)],AnnexA2[New / Repeated 
(see pt 5. above)],$L9)-O7</f>
        <v>0</v>
      </c>
      <c r="P9" s="123"/>
    </row>
    <row r="10" spans="1:16" ht="14.5" customHeight="1" x14ac:dyDescent="0.35">
      <c r="A10" s="189" t="s">
        <v>180</v>
      </c>
      <c r="B10" s="236" t="s">
        <v>175</v>
      </c>
      <c r="C10" s="236"/>
      <c r="D10" s="236"/>
      <c r="E10" s="236"/>
      <c r="F10" s="236"/>
      <c r="G10" s="236"/>
      <c r="H10" s="236"/>
      <c r="I10" s="236"/>
      <c r="K10" s="173"/>
      <c r="L10" s="173"/>
      <c r="M10" s="177">
        <f>SUM(M6:M9)</f>
        <v>0</v>
      </c>
      <c r="N10" s="177">
        <f>SUM(N6:N9)</f>
        <v>0</v>
      </c>
      <c r="O10" s="180">
        <f>SUM(O6:O9)</f>
        <v>0</v>
      </c>
      <c r="P10" s="123"/>
    </row>
    <row r="11" spans="1:16" ht="14.5" customHeight="1" x14ac:dyDescent="0.35">
      <c r="A11" s="10"/>
      <c r="B11" s="236" t="s">
        <v>156</v>
      </c>
      <c r="C11" s="236"/>
      <c r="D11" s="236"/>
      <c r="E11" s="236"/>
      <c r="F11" s="236"/>
      <c r="G11" s="236"/>
      <c r="H11" s="236"/>
      <c r="I11" s="236"/>
      <c r="M11" s="178"/>
      <c r="N11" s="178"/>
      <c r="P11" s="123"/>
    </row>
    <row r="12" spans="1:16" ht="14.5" customHeight="1" x14ac:dyDescent="0.35">
      <c r="A12" s="10"/>
      <c r="B12" s="236" t="s">
        <v>172</v>
      </c>
      <c r="C12" s="236"/>
      <c r="D12" s="236"/>
      <c r="E12" s="236"/>
      <c r="F12" s="236"/>
      <c r="G12" s="236"/>
      <c r="H12" s="236"/>
      <c r="I12" s="236"/>
      <c r="L12" s="3" t="s">
        <v>169</v>
      </c>
      <c r="M12" s="178">
        <f>SUM(AnnexA1[Donor count])+SUM(AnnexA2[Donor count])</f>
        <v>0</v>
      </c>
      <c r="N12" s="178">
        <f>COUNTA(AnnexA1[Donor''s Name])+COUNTA(AnnexA2[Donor''s Name])-2</f>
        <v>0</v>
      </c>
      <c r="O12" s="181">
        <f>SUM(AnnexA1[Amount (S$)])+SUM(AnnexA2[Amount (S$)])</f>
        <v>0</v>
      </c>
      <c r="P12" s="123"/>
    </row>
    <row r="13" spans="1:16" ht="15" customHeight="1" thickBot="1" x14ac:dyDescent="0.4">
      <c r="A13" s="189" t="s">
        <v>181</v>
      </c>
      <c r="B13" s="236" t="s">
        <v>176</v>
      </c>
      <c r="C13" s="236"/>
      <c r="D13" s="236"/>
      <c r="E13" s="236"/>
      <c r="F13" s="236"/>
      <c r="G13" s="236"/>
      <c r="H13" s="236"/>
      <c r="I13" s="236"/>
      <c r="L13" s="3" t="s">
        <v>170</v>
      </c>
      <c r="M13" s="179">
        <f>M12-M10</f>
        <v>0</v>
      </c>
      <c r="N13" s="179">
        <f>N12-N10</f>
        <v>0</v>
      </c>
      <c r="O13" s="182">
        <f>O12-O10</f>
        <v>0</v>
      </c>
      <c r="P13" s="123"/>
    </row>
    <row r="14" spans="1:16" ht="15" thickTop="1" x14ac:dyDescent="0.35">
      <c r="A14" s="189" t="s">
        <v>182</v>
      </c>
      <c r="B14" s="236" t="s">
        <v>177</v>
      </c>
      <c r="C14" s="236"/>
      <c r="D14" s="236"/>
      <c r="E14" s="236"/>
      <c r="F14" s="236"/>
      <c r="G14" s="236"/>
      <c r="H14" s="236"/>
      <c r="I14" s="236"/>
      <c r="P14" s="123"/>
    </row>
    <row r="15" spans="1:16" x14ac:dyDescent="0.35">
      <c r="A15" s="138"/>
      <c r="B15" s="139"/>
      <c r="C15" s="139"/>
      <c r="D15" s="132"/>
      <c r="E15" s="132"/>
      <c r="F15" s="132"/>
      <c r="G15" s="132"/>
      <c r="H15" s="132"/>
      <c r="I15" s="34"/>
      <c r="J15" s="34"/>
      <c r="K15" s="34"/>
      <c r="L15" s="34"/>
      <c r="M15" s="34"/>
      <c r="N15" s="34"/>
      <c r="P15" s="123"/>
    </row>
    <row r="16" spans="1:16" ht="15.5" x14ac:dyDescent="0.35">
      <c r="A16" s="259" t="s">
        <v>38</v>
      </c>
      <c r="B16" s="260"/>
      <c r="C16" s="260"/>
      <c r="D16" s="260"/>
      <c r="E16" s="260"/>
      <c r="F16" s="260"/>
      <c r="G16" s="260"/>
      <c r="H16" s="260"/>
      <c r="I16" s="260"/>
      <c r="J16" s="260"/>
      <c r="K16" s="156"/>
      <c r="L16" s="156"/>
      <c r="M16" s="156"/>
      <c r="N16" s="156"/>
      <c r="O16" s="156"/>
      <c r="P16" s="157"/>
    </row>
    <row r="17" spans="1:16" x14ac:dyDescent="0.35">
      <c r="A17" s="234" t="s">
        <v>39</v>
      </c>
      <c r="B17" s="235"/>
      <c r="C17" s="235"/>
      <c r="D17" s="235"/>
      <c r="E17" s="235"/>
      <c r="F17" s="235"/>
      <c r="G17" s="235"/>
      <c r="H17" s="235"/>
      <c r="I17" s="235"/>
      <c r="J17" s="235"/>
      <c r="K17" s="170"/>
      <c r="L17" s="170"/>
      <c r="M17" s="170"/>
      <c r="N17" s="170"/>
      <c r="O17" s="170"/>
      <c r="P17" s="171"/>
    </row>
    <row r="18" spans="1:16" x14ac:dyDescent="0.35">
      <c r="A18" s="140"/>
      <c r="F18" s="3"/>
      <c r="P18" s="123"/>
    </row>
    <row r="19" spans="1:16" ht="15" thickBot="1" x14ac:dyDescent="0.4">
      <c r="A19" s="149"/>
      <c r="B19" s="150" t="s">
        <v>151</v>
      </c>
      <c r="C19" s="150" t="s">
        <v>113</v>
      </c>
      <c r="D19" s="150" t="s">
        <v>113</v>
      </c>
      <c r="E19" s="150" t="s">
        <v>113</v>
      </c>
      <c r="F19" s="150" t="s">
        <v>113</v>
      </c>
      <c r="G19" s="150" t="s">
        <v>151</v>
      </c>
      <c r="H19" s="150" t="s">
        <v>151</v>
      </c>
      <c r="I19" s="270" t="s">
        <v>113</v>
      </c>
      <c r="J19" s="271"/>
      <c r="K19" s="270" t="s">
        <v>149</v>
      </c>
      <c r="L19" s="283"/>
      <c r="M19" s="283"/>
      <c r="N19" s="271"/>
      <c r="O19" s="274" t="s">
        <v>171</v>
      </c>
      <c r="P19" s="275"/>
    </row>
    <row r="20" spans="1:16" ht="39" x14ac:dyDescent="0.35">
      <c r="A20" s="148" t="s">
        <v>110</v>
      </c>
      <c r="B20" s="124" t="s">
        <v>40</v>
      </c>
      <c r="C20" s="124" t="s">
        <v>41</v>
      </c>
      <c r="D20" s="151" t="s">
        <v>141</v>
      </c>
      <c r="E20" s="124" t="s">
        <v>115</v>
      </c>
      <c r="F20" s="124" t="s">
        <v>42</v>
      </c>
      <c r="G20" s="124" t="s">
        <v>116</v>
      </c>
      <c r="H20" s="124" t="s">
        <v>43</v>
      </c>
      <c r="I20" s="125" t="s">
        <v>126</v>
      </c>
      <c r="J20" s="125" t="s">
        <v>128</v>
      </c>
      <c r="K20" s="125" t="s">
        <v>153</v>
      </c>
      <c r="L20" s="125" t="s">
        <v>138</v>
      </c>
      <c r="M20" s="125" t="s">
        <v>160</v>
      </c>
      <c r="N20" s="125" t="s">
        <v>159</v>
      </c>
      <c r="O20" s="191" t="s">
        <v>109</v>
      </c>
      <c r="P20" s="183" t="s">
        <v>168</v>
      </c>
    </row>
    <row r="21" spans="1:16" s="5" customFormat="1" x14ac:dyDescent="0.35">
      <c r="A21" s="142">
        <f>IF(AnnexA1[[#This Row],[Donor''s Name]]="For new lines, please insert before this row","",IF(AnnexA1[[#This Row],[Donor''s Name]]=AnnexA1[[#This Row],[Donor Type ]],"",ROW(AnnexA1[[#This Row],[Donor''s Name]])-ROW(AnnexA1[[#Headers],[S/N]])))</f>
        <v>1</v>
      </c>
      <c r="B21" s="114"/>
      <c r="C21" s="118" t="s">
        <v>125</v>
      </c>
      <c r="D21" s="114"/>
      <c r="E21" s="118" t="str">
        <f t="shared" ref="E21:E30" si="0">"_pls_select"</f>
        <v>_pls_select</v>
      </c>
      <c r="F21" s="118" t="s">
        <v>125</v>
      </c>
      <c r="G21" s="201"/>
      <c r="H21" s="116"/>
      <c r="I21" s="115" t="s">
        <v>125</v>
      </c>
      <c r="J21" s="117"/>
      <c r="K21" s="118" t="s">
        <v>125</v>
      </c>
      <c r="L21" s="117"/>
      <c r="M21" s="118" t="str">
        <f t="shared" ref="M21:M38" si="1">"_pls_select"</f>
        <v>_pls_select</v>
      </c>
      <c r="N21" s="114"/>
      <c r="O21" s="216"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1" s="204" t="str">
        <f>IF(AnnexA1[[#This Row],[Donor''s Name]]="For new lines, please insert before this row","",IF(AnnexA1[[#This Row],[Donor''s Name]]="","",1/COUNTIFS(B:B,AnnexA1[[#This Row],[Donor''s Name]])))</f>
        <v/>
      </c>
    </row>
    <row r="22" spans="1:16" s="5" customFormat="1" x14ac:dyDescent="0.35">
      <c r="A22" s="142">
        <f>IF(AnnexA1[[#This Row],[Donor''s Name]]="For new lines, please insert before this row","",IF(AnnexA1[[#This Row],[Donor''s Name]]=AnnexA1[[#This Row],[Donor Type ]],"",ROW(AnnexA1[[#This Row],[Donor''s Name]])-ROW(AnnexA1[[#Headers],[S/N]])))</f>
        <v>2</v>
      </c>
      <c r="B22" s="114"/>
      <c r="C22" s="118" t="s">
        <v>125</v>
      </c>
      <c r="D22" s="114"/>
      <c r="E22" s="118" t="s">
        <v>125</v>
      </c>
      <c r="F22" s="118" t="str">
        <f t="shared" ref="F22:F30" si="2">"_pls_select"</f>
        <v>_pls_select</v>
      </c>
      <c r="G22" s="201"/>
      <c r="H22" s="116"/>
      <c r="I22" s="115" t="str">
        <f t="shared" ref="I22" si="3">"_pls_select"</f>
        <v>_pls_select</v>
      </c>
      <c r="J22" s="117"/>
      <c r="K22" s="118" t="str">
        <f t="shared" ref="K22" si="4">"_pls_select"</f>
        <v>_pls_select</v>
      </c>
      <c r="L22" s="117"/>
      <c r="M22" s="118" t="str">
        <f t="shared" si="1"/>
        <v>_pls_select</v>
      </c>
      <c r="N22" s="114"/>
      <c r="O22"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2" s="204" t="str">
        <f>IF(AnnexA1[[#This Row],[Donor''s Name]]="For new lines, please insert before this row","",IF(AnnexA1[[#This Row],[Donor''s Name]]="","",1/COUNTIFS(B:B,AnnexA1[[#This Row],[Donor''s Name]])))</f>
        <v/>
      </c>
    </row>
    <row r="23" spans="1:16" s="5" customFormat="1" x14ac:dyDescent="0.35">
      <c r="A23" s="142">
        <f>IF(AnnexA1[[#This Row],[Donor''s Name]]="For new lines, please insert before this row","",IF(AnnexA1[[#This Row],[Donor''s Name]]=AnnexA1[[#This Row],[Donor Type ]],"",ROW(AnnexA1[[#This Row],[Donor''s Name]])-ROW(AnnexA1[[#Headers],[S/N]])))</f>
        <v>3</v>
      </c>
      <c r="B23" s="114"/>
      <c r="C23" s="118" t="s">
        <v>125</v>
      </c>
      <c r="D23" s="114"/>
      <c r="E23" s="118" t="str">
        <f>"_pls_select"</f>
        <v>_pls_select</v>
      </c>
      <c r="F23" s="118" t="str">
        <f>"_pls_select"</f>
        <v>_pls_select</v>
      </c>
      <c r="G23" s="201"/>
      <c r="H23" s="116"/>
      <c r="I23" s="115" t="str">
        <f>"_pls_select"</f>
        <v>_pls_select</v>
      </c>
      <c r="J23" s="117"/>
      <c r="K23" s="118" t="str">
        <f>"_pls_select"</f>
        <v>_pls_select</v>
      </c>
      <c r="L23" s="117"/>
      <c r="M23" s="118" t="str">
        <f t="shared" si="1"/>
        <v>_pls_select</v>
      </c>
      <c r="N23" s="136"/>
      <c r="O23"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3" s="204" t="str">
        <f>IF(AnnexA1[[#This Row],[Donor''s Name]]="For new lines, please insert before this row","",IF(AnnexA1[[#This Row],[Donor''s Name]]="","",1/COUNTIFS(B:B,AnnexA1[[#This Row],[Donor''s Name]])))</f>
        <v/>
      </c>
    </row>
    <row r="24" spans="1:16" s="5" customFormat="1" x14ac:dyDescent="0.35">
      <c r="A24" s="142">
        <f>IF(AnnexA1[[#This Row],[Donor''s Name]]="For new lines, please insert before this row","",IF(AnnexA1[[#This Row],[Donor''s Name]]=AnnexA1[[#This Row],[Donor Type ]],"",ROW(AnnexA1[[#This Row],[Donor''s Name]])-ROW(AnnexA1[[#Headers],[S/N]])))</f>
        <v>4</v>
      </c>
      <c r="B24" s="114"/>
      <c r="C24" s="118" t="s">
        <v>125</v>
      </c>
      <c r="D24" s="114"/>
      <c r="E24" s="118" t="str">
        <f t="shared" si="0"/>
        <v>_pls_select</v>
      </c>
      <c r="F24" s="118" t="str">
        <f t="shared" si="2"/>
        <v>_pls_select</v>
      </c>
      <c r="G24" s="201"/>
      <c r="H24" s="116"/>
      <c r="I24" s="115" t="str">
        <f>"_pls_select"</f>
        <v>_pls_select</v>
      </c>
      <c r="J24" s="117"/>
      <c r="K24" s="118" t="s">
        <v>125</v>
      </c>
      <c r="L24" s="117"/>
      <c r="M24" s="118" t="str">
        <f t="shared" si="1"/>
        <v>_pls_select</v>
      </c>
      <c r="N24" s="114"/>
      <c r="O24"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4" s="204" t="str">
        <f>IF(AnnexA1[[#This Row],[Donor''s Name]]="For new lines, please insert before this row","",IF(AnnexA1[[#This Row],[Donor''s Name]]="","",1/COUNTIFS(B:B,AnnexA1[[#This Row],[Donor''s Name]])))</f>
        <v/>
      </c>
    </row>
    <row r="25" spans="1:16" s="5" customFormat="1" x14ac:dyDescent="0.35">
      <c r="A25" s="142">
        <f>IF(AnnexA1[[#This Row],[Donor''s Name]]="For new lines, please insert before this row","",IF(AnnexA1[[#This Row],[Donor''s Name]]=AnnexA1[[#This Row],[Donor Type ]],"",ROW(AnnexA1[[#This Row],[Donor''s Name]])-ROW(AnnexA1[[#Headers],[S/N]])))</f>
        <v>5</v>
      </c>
      <c r="B25" s="114"/>
      <c r="C25" s="118" t="str">
        <f>"_pls_select"</f>
        <v>_pls_select</v>
      </c>
      <c r="D25" s="114"/>
      <c r="E25" s="118" t="str">
        <f>"_pls_select"</f>
        <v>_pls_select</v>
      </c>
      <c r="F25" s="118" t="str">
        <f>"_pls_select"</f>
        <v>_pls_select</v>
      </c>
      <c r="G25" s="201"/>
      <c r="H25" s="116"/>
      <c r="I25" s="115" t="str">
        <f>"_pls_select"</f>
        <v>_pls_select</v>
      </c>
      <c r="J25" s="117"/>
      <c r="K25" s="118" t="str">
        <f>"_pls_select"</f>
        <v>_pls_select</v>
      </c>
      <c r="L25" s="117"/>
      <c r="M25" s="118" t="str">
        <f>"_pls_select"</f>
        <v>_pls_select</v>
      </c>
      <c r="N25" s="114"/>
      <c r="O25"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5" s="204" t="str">
        <f>IF(AnnexA1[[#This Row],[Donor''s Name]]="For new lines, please insert before this row","",IF(AnnexA1[[#This Row],[Donor''s Name]]="","",1/COUNTIFS(B:B,AnnexA1[[#This Row],[Donor''s Name]])))</f>
        <v/>
      </c>
    </row>
    <row r="26" spans="1:16" s="5" customFormat="1" x14ac:dyDescent="0.35">
      <c r="A26" s="142">
        <f>IF(AnnexA1[[#This Row],[Donor''s Name]]="For new lines, please insert before this row","",IF(AnnexA1[[#This Row],[Donor''s Name]]=AnnexA1[[#This Row],[Donor Type ]],"",ROW(AnnexA1[[#This Row],[Donor''s Name]])-ROW(AnnexA1[[#Headers],[S/N]])))</f>
        <v>6</v>
      </c>
      <c r="B26" s="114"/>
      <c r="C26" s="118" t="s">
        <v>125</v>
      </c>
      <c r="D26" s="114"/>
      <c r="E26" s="118" t="str">
        <f t="shared" si="0"/>
        <v>_pls_select</v>
      </c>
      <c r="F26" s="118" t="str">
        <f t="shared" si="2"/>
        <v>_pls_select</v>
      </c>
      <c r="G26" s="201"/>
      <c r="H26" s="116"/>
      <c r="I26" s="115" t="s">
        <v>125</v>
      </c>
      <c r="J26" s="117"/>
      <c r="K26" s="118" t="s">
        <v>125</v>
      </c>
      <c r="L26" s="117"/>
      <c r="M26" s="118" t="str">
        <f t="shared" si="1"/>
        <v>_pls_select</v>
      </c>
      <c r="N26" s="114"/>
      <c r="O26"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6" s="204" t="str">
        <f>IF(AnnexA1[[#This Row],[Donor''s Name]]="For new lines, please insert before this row","",IF(AnnexA1[[#This Row],[Donor''s Name]]="","",1/COUNTIFS(B:B,AnnexA1[[#This Row],[Donor''s Name]])))</f>
        <v/>
      </c>
    </row>
    <row r="27" spans="1:16" s="5" customFormat="1" x14ac:dyDescent="0.35">
      <c r="A27" s="142">
        <f>IF(AnnexA1[[#This Row],[Donor''s Name]]="For new lines, please insert before this row","",IF(AnnexA1[[#This Row],[Donor''s Name]]=AnnexA1[[#This Row],[Donor Type ]],"",ROW(AnnexA1[[#This Row],[Donor''s Name]])-ROW(AnnexA1[[#Headers],[S/N]])))</f>
        <v>7</v>
      </c>
      <c r="B27" s="114"/>
      <c r="C27" s="118" t="s">
        <v>125</v>
      </c>
      <c r="D27" s="114"/>
      <c r="E27" s="118" t="str">
        <f t="shared" si="0"/>
        <v>_pls_select</v>
      </c>
      <c r="F27" s="118" t="str">
        <f t="shared" si="2"/>
        <v>_pls_select</v>
      </c>
      <c r="G27" s="201"/>
      <c r="H27" s="116"/>
      <c r="I27" s="115" t="s">
        <v>125</v>
      </c>
      <c r="J27" s="117"/>
      <c r="K27" s="118" t="s">
        <v>125</v>
      </c>
      <c r="L27" s="117"/>
      <c r="M27" s="118" t="str">
        <f t="shared" si="1"/>
        <v>_pls_select</v>
      </c>
      <c r="N27" s="114"/>
      <c r="O27"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7" s="204" t="str">
        <f>IF(AnnexA1[[#This Row],[Donor''s Name]]="For new lines, please insert before this row","",IF(AnnexA1[[#This Row],[Donor''s Name]]="","",1/COUNTIFS(B:B,AnnexA1[[#This Row],[Donor''s Name]])))</f>
        <v/>
      </c>
    </row>
    <row r="28" spans="1:16" s="5" customFormat="1" x14ac:dyDescent="0.35">
      <c r="A28" s="142">
        <f>IF(AnnexA1[[#This Row],[Donor''s Name]]="For new lines, please insert before this row","",IF(AnnexA1[[#This Row],[Donor''s Name]]=AnnexA1[[#This Row],[Donor Type ]],"",ROW(AnnexA1[[#This Row],[Donor''s Name]])-ROW(AnnexA1[[#Headers],[S/N]])))</f>
        <v>8</v>
      </c>
      <c r="B28" s="114"/>
      <c r="C28" s="118" t="s">
        <v>125</v>
      </c>
      <c r="D28" s="114"/>
      <c r="E28" s="118" t="str">
        <f>"_pls_select"</f>
        <v>_pls_select</v>
      </c>
      <c r="F28" s="118" t="str">
        <f>"_pls_select"</f>
        <v>_pls_select</v>
      </c>
      <c r="G28" s="201"/>
      <c r="H28" s="116"/>
      <c r="I28" s="115" t="str">
        <f>"_pls_select"</f>
        <v>_pls_select</v>
      </c>
      <c r="J28" s="117"/>
      <c r="K28" s="118" t="str">
        <f>"_pls_select"</f>
        <v>_pls_select</v>
      </c>
      <c r="L28" s="117"/>
      <c r="M28" s="118" t="str">
        <f t="shared" si="1"/>
        <v>_pls_select</v>
      </c>
      <c r="N28" s="136"/>
      <c r="O28"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8" s="204" t="str">
        <f>IF(AnnexA1[[#This Row],[Donor''s Name]]="For new lines, please insert before this row","",IF(AnnexA1[[#This Row],[Donor''s Name]]="","",1/COUNTIFS(B:B,AnnexA1[[#This Row],[Donor''s Name]])))</f>
        <v/>
      </c>
    </row>
    <row r="29" spans="1:16" s="5" customFormat="1" x14ac:dyDescent="0.35">
      <c r="A29" s="142">
        <f>IF(AnnexA1[[#This Row],[Donor''s Name]]="For new lines, please insert before this row","",IF(AnnexA1[[#This Row],[Donor''s Name]]=AnnexA1[[#This Row],[Donor Type ]],"",ROW(AnnexA1[[#This Row],[Donor''s Name]])-ROW(AnnexA1[[#Headers],[S/N]])))</f>
        <v>9</v>
      </c>
      <c r="B29" s="114"/>
      <c r="C29" s="118" t="s">
        <v>125</v>
      </c>
      <c r="D29" s="114"/>
      <c r="E29" s="118" t="str">
        <f>"_pls_select"</f>
        <v>_pls_select</v>
      </c>
      <c r="F29" s="118" t="str">
        <f>"_pls_select"</f>
        <v>_pls_select</v>
      </c>
      <c r="G29" s="201"/>
      <c r="H29" s="116"/>
      <c r="I29" s="115" t="str">
        <f>"_pls_select"</f>
        <v>_pls_select</v>
      </c>
      <c r="J29" s="117"/>
      <c r="K29" s="118" t="str">
        <f>"_pls_select"</f>
        <v>_pls_select</v>
      </c>
      <c r="L29" s="117"/>
      <c r="M29" s="118" t="str">
        <f t="shared" si="1"/>
        <v>_pls_select</v>
      </c>
      <c r="N29" s="136"/>
      <c r="O29"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9" s="204" t="str">
        <f>IF(AnnexA1[[#This Row],[Donor''s Name]]="For new lines, please insert before this row","",IF(AnnexA1[[#This Row],[Donor''s Name]]="","",1/COUNTIFS(B:B,AnnexA1[[#This Row],[Donor''s Name]])))</f>
        <v/>
      </c>
    </row>
    <row r="30" spans="1:16" s="5" customFormat="1" x14ac:dyDescent="0.35">
      <c r="A30" s="142">
        <f>IF(AnnexA1[[#This Row],[Donor''s Name]]="For new lines, please insert before this row","",IF(AnnexA1[[#This Row],[Donor''s Name]]=AnnexA1[[#This Row],[Donor Type ]],"",ROW(AnnexA1[[#This Row],[Donor''s Name]])-ROW(AnnexA1[[#Headers],[S/N]])))</f>
        <v>10</v>
      </c>
      <c r="B30" s="114"/>
      <c r="C30" s="118" t="s">
        <v>125</v>
      </c>
      <c r="D30" s="114"/>
      <c r="E30" s="118" t="str">
        <f t="shared" si="0"/>
        <v>_pls_select</v>
      </c>
      <c r="F30" s="118" t="str">
        <f t="shared" si="2"/>
        <v>_pls_select</v>
      </c>
      <c r="G30" s="201"/>
      <c r="H30" s="116"/>
      <c r="I30" s="115" t="s">
        <v>125</v>
      </c>
      <c r="J30" s="117"/>
      <c r="K30" s="118" t="s">
        <v>125</v>
      </c>
      <c r="L30" s="117"/>
      <c r="M30" s="118" t="str">
        <f t="shared" si="1"/>
        <v>_pls_select</v>
      </c>
      <c r="N30" s="114"/>
      <c r="O30"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0" s="204" t="str">
        <f>IF(AnnexA1[[#This Row],[Donor''s Name]]="For new lines, please insert before this row","",IF(AnnexA1[[#This Row],[Donor''s Name]]="","",1/COUNTIFS(B:B,AnnexA1[[#This Row],[Donor''s Name]])))</f>
        <v/>
      </c>
    </row>
    <row r="31" spans="1:16" s="5" customFormat="1" x14ac:dyDescent="0.35">
      <c r="A31" s="142">
        <f>IF(AnnexA1[[#This Row],[Donor''s Name]]="For new lines, please insert before this row","",IF(AnnexA1[[#This Row],[Donor''s Name]]=AnnexA1[[#This Row],[Donor Type ]],"",ROW(AnnexA1[[#This Row],[Donor''s Name]])-ROW(AnnexA1[[#Headers],[S/N]])))</f>
        <v>11</v>
      </c>
      <c r="B31" s="114"/>
      <c r="C31" s="118" t="s">
        <v>125</v>
      </c>
      <c r="D31" s="114"/>
      <c r="E31" s="118" t="str">
        <f t="shared" ref="E31:F38" si="5">"_pls_select"</f>
        <v>_pls_select</v>
      </c>
      <c r="F31" s="118" t="str">
        <f t="shared" si="5"/>
        <v>_pls_select</v>
      </c>
      <c r="G31" s="201"/>
      <c r="H31" s="116"/>
      <c r="I31" s="115" t="str">
        <f t="shared" ref="I31:I38" si="6">"_pls_select"</f>
        <v>_pls_select</v>
      </c>
      <c r="J31" s="117"/>
      <c r="K31" s="118" t="str">
        <f t="shared" ref="K31:K38" si="7">"_pls_select"</f>
        <v>_pls_select</v>
      </c>
      <c r="L31" s="117"/>
      <c r="M31" s="118" t="str">
        <f t="shared" si="1"/>
        <v>_pls_select</v>
      </c>
      <c r="N31" s="136"/>
      <c r="O31"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1" s="204" t="str">
        <f>IF(AnnexA1[[#This Row],[Donor''s Name]]="For new lines, please insert before this row","",IF(AnnexA1[[#This Row],[Donor''s Name]]="","",1/COUNTIFS(B:B,AnnexA1[[#This Row],[Donor''s Name]])))</f>
        <v/>
      </c>
    </row>
    <row r="32" spans="1:16" s="5" customFormat="1" x14ac:dyDescent="0.35">
      <c r="A32" s="142">
        <f>IF(AnnexA1[[#This Row],[Donor''s Name]]="For new lines, please insert before this row","",IF(AnnexA1[[#This Row],[Donor''s Name]]=AnnexA1[[#This Row],[Donor Type ]],"",ROW(AnnexA1[[#This Row],[Donor''s Name]])-ROW(AnnexA1[[#Headers],[S/N]])))</f>
        <v>12</v>
      </c>
      <c r="B32" s="114"/>
      <c r="C32" s="118" t="s">
        <v>125</v>
      </c>
      <c r="D32" s="114"/>
      <c r="E32" s="118" t="str">
        <f t="shared" si="5"/>
        <v>_pls_select</v>
      </c>
      <c r="F32" s="118" t="str">
        <f t="shared" si="5"/>
        <v>_pls_select</v>
      </c>
      <c r="G32" s="201"/>
      <c r="H32" s="116"/>
      <c r="I32" s="115" t="str">
        <f t="shared" si="6"/>
        <v>_pls_select</v>
      </c>
      <c r="J32" s="117"/>
      <c r="K32" s="118" t="str">
        <f t="shared" si="7"/>
        <v>_pls_select</v>
      </c>
      <c r="L32" s="117"/>
      <c r="M32" s="118" t="str">
        <f t="shared" si="1"/>
        <v>_pls_select</v>
      </c>
      <c r="N32" s="136"/>
      <c r="O32"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2" s="204" t="str">
        <f>IF(AnnexA1[[#This Row],[Donor''s Name]]="For new lines, please insert before this row","",IF(AnnexA1[[#This Row],[Donor''s Name]]="","",1/COUNTIFS(B:B,AnnexA1[[#This Row],[Donor''s Name]])))</f>
        <v/>
      </c>
    </row>
    <row r="33" spans="1:16" s="5" customFormat="1" x14ac:dyDescent="0.35">
      <c r="A33" s="142">
        <f>IF(AnnexA1[[#This Row],[Donor''s Name]]="For new lines, please insert before this row","",IF(AnnexA1[[#This Row],[Donor''s Name]]=AnnexA1[[#This Row],[Donor Type ]],"",ROW(AnnexA1[[#This Row],[Donor''s Name]])-ROW(AnnexA1[[#Headers],[S/N]])))</f>
        <v>13</v>
      </c>
      <c r="B33" s="114"/>
      <c r="C33" s="118" t="s">
        <v>125</v>
      </c>
      <c r="D33" s="114"/>
      <c r="E33" s="118" t="str">
        <f t="shared" si="5"/>
        <v>_pls_select</v>
      </c>
      <c r="F33" s="118" t="str">
        <f t="shared" si="5"/>
        <v>_pls_select</v>
      </c>
      <c r="G33" s="201"/>
      <c r="H33" s="116"/>
      <c r="I33" s="115" t="str">
        <f t="shared" si="6"/>
        <v>_pls_select</v>
      </c>
      <c r="J33" s="117"/>
      <c r="K33" s="118" t="str">
        <f t="shared" si="7"/>
        <v>_pls_select</v>
      </c>
      <c r="L33" s="117"/>
      <c r="M33" s="118" t="str">
        <f t="shared" si="1"/>
        <v>_pls_select</v>
      </c>
      <c r="N33" s="136"/>
      <c r="O33"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3" s="204" t="str">
        <f>IF(AnnexA1[[#This Row],[Donor''s Name]]="For new lines, please insert before this row","",IF(AnnexA1[[#This Row],[Donor''s Name]]="","",1/COUNTIFS(B:B,AnnexA1[[#This Row],[Donor''s Name]])))</f>
        <v/>
      </c>
    </row>
    <row r="34" spans="1:16" s="5" customFormat="1" x14ac:dyDescent="0.35">
      <c r="A34" s="214">
        <f>IF(AnnexA1[[#This Row],[Donor''s Name]]="For new lines, please insert before this row","",IF(AnnexA1[[#This Row],[Donor''s Name]]=AnnexA1[[#This Row],[Donor Type ]],"",ROW(AnnexA1[[#This Row],[Donor''s Name]])-ROW(AnnexA1[[#Headers],[S/N]])))</f>
        <v>14</v>
      </c>
      <c r="B34" s="114"/>
      <c r="C34" s="118" t="s">
        <v>125</v>
      </c>
      <c r="D34" s="114"/>
      <c r="E34" s="118" t="str">
        <f t="shared" si="5"/>
        <v>_pls_select</v>
      </c>
      <c r="F34" s="118" t="str">
        <f t="shared" si="5"/>
        <v>_pls_select</v>
      </c>
      <c r="G34" s="201"/>
      <c r="H34" s="116"/>
      <c r="I34" s="115" t="str">
        <f t="shared" si="6"/>
        <v>_pls_select</v>
      </c>
      <c r="J34" s="117"/>
      <c r="K34" s="118" t="str">
        <f t="shared" si="7"/>
        <v>_pls_select</v>
      </c>
      <c r="L34" s="117"/>
      <c r="M34" s="118" t="str">
        <f t="shared" si="1"/>
        <v>_pls_select</v>
      </c>
      <c r="N34" s="136"/>
      <c r="O34"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4" s="204" t="str">
        <f>IF(AnnexA1[[#This Row],[Donor''s Name]]="For new lines, please insert before this row","",IF(AnnexA1[[#This Row],[Donor''s Name]]="","",1/COUNTIFS(B:B,AnnexA1[[#This Row],[Donor''s Name]])))</f>
        <v/>
      </c>
    </row>
    <row r="35" spans="1:16" s="5" customFormat="1" x14ac:dyDescent="0.35">
      <c r="A35" s="214">
        <f>IF(AnnexA1[[#This Row],[Donor''s Name]]="For new lines, please insert before this row","",IF(AnnexA1[[#This Row],[Donor''s Name]]=AnnexA1[[#This Row],[Donor Type ]],"",ROW(AnnexA1[[#This Row],[Donor''s Name]])-ROW(AnnexA1[[#Headers],[S/N]])))</f>
        <v>15</v>
      </c>
      <c r="B35" s="114"/>
      <c r="C35" s="118" t="s">
        <v>125</v>
      </c>
      <c r="D35" s="114"/>
      <c r="E35" s="118" t="str">
        <f t="shared" si="5"/>
        <v>_pls_select</v>
      </c>
      <c r="F35" s="118" t="str">
        <f t="shared" si="5"/>
        <v>_pls_select</v>
      </c>
      <c r="G35" s="201"/>
      <c r="H35" s="116"/>
      <c r="I35" s="115" t="str">
        <f t="shared" si="6"/>
        <v>_pls_select</v>
      </c>
      <c r="J35" s="117"/>
      <c r="K35" s="118" t="str">
        <f t="shared" si="7"/>
        <v>_pls_select</v>
      </c>
      <c r="L35" s="117"/>
      <c r="M35" s="118" t="str">
        <f t="shared" si="1"/>
        <v>_pls_select</v>
      </c>
      <c r="N35" s="136"/>
      <c r="O35"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5" s="204" t="str">
        <f>IF(AnnexA1[[#This Row],[Donor''s Name]]="For new lines, please insert before this row","",IF(AnnexA1[[#This Row],[Donor''s Name]]="","",1/COUNTIFS(B:B,AnnexA1[[#This Row],[Donor''s Name]])))</f>
        <v/>
      </c>
    </row>
    <row r="36" spans="1:16" s="5" customFormat="1" x14ac:dyDescent="0.35">
      <c r="A36" s="214">
        <f>IF(AnnexA1[[#This Row],[Donor''s Name]]="For new lines, please insert before this row","",IF(AnnexA1[[#This Row],[Donor''s Name]]=AnnexA1[[#This Row],[Donor Type ]],"",ROW(AnnexA1[[#This Row],[Donor''s Name]])-ROW(AnnexA1[[#Headers],[S/N]])))</f>
        <v>16</v>
      </c>
      <c r="B36" s="114"/>
      <c r="C36" s="118" t="s">
        <v>125</v>
      </c>
      <c r="D36" s="114"/>
      <c r="E36" s="118" t="str">
        <f t="shared" si="5"/>
        <v>_pls_select</v>
      </c>
      <c r="F36" s="118" t="str">
        <f t="shared" si="5"/>
        <v>_pls_select</v>
      </c>
      <c r="G36" s="201"/>
      <c r="H36" s="116"/>
      <c r="I36" s="115" t="str">
        <f t="shared" si="6"/>
        <v>_pls_select</v>
      </c>
      <c r="J36" s="117"/>
      <c r="K36" s="118" t="str">
        <f t="shared" si="7"/>
        <v>_pls_select</v>
      </c>
      <c r="L36" s="117"/>
      <c r="M36" s="118" t="str">
        <f t="shared" si="1"/>
        <v>_pls_select</v>
      </c>
      <c r="N36" s="136"/>
      <c r="O36" s="217"/>
      <c r="P36" s="204" t="str">
        <f>IF(AnnexA1[[#This Row],[Donor''s Name]]="For new lines, please insert before this row","",IF(AnnexA1[[#This Row],[Donor''s Name]]="","",1/COUNTIFS(B:B,AnnexA1[[#This Row],[Donor''s Name]])))</f>
        <v/>
      </c>
    </row>
    <row r="37" spans="1:16" s="5" customFormat="1" x14ac:dyDescent="0.35">
      <c r="A37" s="214">
        <f>IF(AnnexA1[[#This Row],[Donor''s Name]]="For new lines, please insert before this row","",IF(AnnexA1[[#This Row],[Donor''s Name]]=AnnexA1[[#This Row],[Donor Type ]],"",ROW(AnnexA1[[#This Row],[Donor''s Name]])-ROW(AnnexA1[[#Headers],[S/N]])))</f>
        <v>17</v>
      </c>
      <c r="B37" s="114"/>
      <c r="C37" s="118" t="s">
        <v>125</v>
      </c>
      <c r="D37" s="114"/>
      <c r="E37" s="118" t="str">
        <f t="shared" si="5"/>
        <v>_pls_select</v>
      </c>
      <c r="F37" s="118" t="str">
        <f t="shared" si="5"/>
        <v>_pls_select</v>
      </c>
      <c r="G37" s="201"/>
      <c r="H37" s="116"/>
      <c r="I37" s="115" t="str">
        <f t="shared" si="6"/>
        <v>_pls_select</v>
      </c>
      <c r="J37" s="117"/>
      <c r="K37" s="118" t="str">
        <f t="shared" si="7"/>
        <v>_pls_select</v>
      </c>
      <c r="L37" s="117"/>
      <c r="M37" s="118" t="str">
        <f t="shared" si="1"/>
        <v>_pls_select</v>
      </c>
      <c r="N37" s="114"/>
      <c r="O37" s="217"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7" s="204" t="str">
        <f>IF(AnnexA1[[#This Row],[Donor''s Name]]="For new lines, please insert before this row","",IF(AnnexA1[[#This Row],[Donor''s Name]]="","",1/COUNTIFS(B:B,AnnexA1[[#This Row],[Donor''s Name]])))</f>
        <v/>
      </c>
    </row>
    <row r="38" spans="1:16" ht="29" x14ac:dyDescent="0.35">
      <c r="A38" s="206" t="str">
        <f>IF(AnnexA1[[#This Row],[Donor''s Name]]="For new lines, please insert before this row","",IF(AnnexA1[[#This Row],[Donor''s Name]]=AnnexA1[[#This Row],[Donor Type ]],"",ROW(AnnexA1[[#This Row],[Donor''s Name]])-ROW(AnnexA1[[#Headers],[S/N]])))</f>
        <v/>
      </c>
      <c r="B38" s="207" t="s">
        <v>184</v>
      </c>
      <c r="C38" s="208" t="str">
        <f>"_pls_select"</f>
        <v>_pls_select</v>
      </c>
      <c r="D38" s="209"/>
      <c r="E38" s="208" t="str">
        <f t="shared" si="5"/>
        <v>_pls_select</v>
      </c>
      <c r="F38" s="208" t="str">
        <f t="shared" si="5"/>
        <v>_pls_select</v>
      </c>
      <c r="G38" s="210"/>
      <c r="H38" s="211"/>
      <c r="I38" s="212" t="str">
        <f t="shared" si="6"/>
        <v>_pls_select</v>
      </c>
      <c r="J38" s="212"/>
      <c r="K38" s="208" t="str">
        <f t="shared" si="7"/>
        <v>_pls_select</v>
      </c>
      <c r="L38" s="212"/>
      <c r="M38" s="208" t="str">
        <f t="shared" si="1"/>
        <v>_pls_select</v>
      </c>
      <c r="N38" s="213"/>
      <c r="O38" s="218" t="str">
        <f>IF(AnnexA1[[#This Row],[Donor''s Name]]="For new lines, please insert before this row","",IF(AnnexA1[[#This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8" s="219" t="str">
        <f>IF(AnnexA1[[#This Row],[Donor''s Name]]="For new lines, please insert before this row","",IF(AnnexA1[[#This Row],[Donor''s Name]]="","",1/COUNTIFS(B:B,AnnexA1[[#This Row],[Donor''s Name]])))</f>
        <v/>
      </c>
    </row>
    <row r="39" spans="1:16" x14ac:dyDescent="0.35">
      <c r="A39" s="158"/>
      <c r="B39" s="159"/>
      <c r="C39" s="159"/>
      <c r="D39" s="159"/>
      <c r="E39" s="159"/>
      <c r="F39" s="159"/>
      <c r="G39" s="160" t="s">
        <v>120</v>
      </c>
      <c r="H39" s="161">
        <f>SUM(AnnexA1[Amount (S$)])</f>
        <v>0</v>
      </c>
      <c r="I39" s="162"/>
      <c r="J39" s="159"/>
      <c r="K39" s="159"/>
      <c r="L39" s="159"/>
      <c r="M39" s="159"/>
      <c r="N39" s="159"/>
      <c r="O39" s="163"/>
      <c r="P39" s="163"/>
    </row>
    <row r="40" spans="1:16" x14ac:dyDescent="0.35">
      <c r="A40" s="140"/>
      <c r="F40" s="3"/>
      <c r="O40" s="127"/>
      <c r="P40" s="134"/>
    </row>
    <row r="41" spans="1:16" ht="15.5" x14ac:dyDescent="0.35">
      <c r="A41" s="259" t="s">
        <v>54</v>
      </c>
      <c r="B41" s="260"/>
      <c r="C41" s="260"/>
      <c r="D41" s="260"/>
      <c r="E41" s="260"/>
      <c r="F41" s="260"/>
      <c r="G41" s="260"/>
      <c r="H41" s="260"/>
      <c r="I41" s="260"/>
      <c r="J41" s="260"/>
      <c r="K41" s="156"/>
      <c r="L41" s="156"/>
      <c r="M41" s="156"/>
      <c r="N41" s="156"/>
      <c r="O41" s="156"/>
      <c r="P41" s="157"/>
    </row>
    <row r="42" spans="1:16" x14ac:dyDescent="0.35">
      <c r="A42" s="279" t="s">
        <v>39</v>
      </c>
      <c r="B42" s="280"/>
      <c r="C42" s="280"/>
      <c r="D42" s="280"/>
      <c r="E42" s="280"/>
      <c r="F42" s="280"/>
      <c r="G42" s="280"/>
      <c r="H42" s="280"/>
      <c r="I42" s="280"/>
      <c r="J42" s="280"/>
      <c r="K42" s="154"/>
      <c r="L42" s="154"/>
      <c r="M42" s="154"/>
      <c r="N42" s="154"/>
      <c r="O42" s="154"/>
      <c r="P42" s="155"/>
    </row>
    <row r="43" spans="1:16" x14ac:dyDescent="0.35">
      <c r="A43" s="140"/>
      <c r="O43" s="34"/>
      <c r="P43" s="133"/>
    </row>
    <row r="44" spans="1:16" ht="15" thickBot="1" x14ac:dyDescent="0.4">
      <c r="A44" s="141"/>
      <c r="B44" s="150" t="s">
        <v>151</v>
      </c>
      <c r="C44" s="150" t="s">
        <v>113</v>
      </c>
      <c r="D44" s="150" t="s">
        <v>113</v>
      </c>
      <c r="E44" s="150" t="s">
        <v>113</v>
      </c>
      <c r="F44" s="150" t="s">
        <v>113</v>
      </c>
      <c r="G44" s="150" t="s">
        <v>151</v>
      </c>
      <c r="H44" s="150" t="s">
        <v>151</v>
      </c>
      <c r="I44" s="270" t="s">
        <v>113</v>
      </c>
      <c r="J44" s="271"/>
      <c r="K44" s="270" t="s">
        <v>149</v>
      </c>
      <c r="L44" s="283"/>
      <c r="M44" s="283"/>
      <c r="N44" s="283"/>
      <c r="O44" s="274" t="s">
        <v>171</v>
      </c>
      <c r="P44" s="275"/>
    </row>
    <row r="45" spans="1:16" ht="39" x14ac:dyDescent="0.35">
      <c r="A45" s="131" t="s">
        <v>110</v>
      </c>
      <c r="B45" s="124" t="s">
        <v>40</v>
      </c>
      <c r="C45" s="124" t="s">
        <v>41</v>
      </c>
      <c r="D45" s="151" t="s">
        <v>141</v>
      </c>
      <c r="E45" s="124" t="s">
        <v>115</v>
      </c>
      <c r="F45" s="124" t="s">
        <v>42</v>
      </c>
      <c r="G45" s="124" t="s">
        <v>116</v>
      </c>
      <c r="H45" s="124" t="s">
        <v>43</v>
      </c>
      <c r="I45" s="125" t="s">
        <v>126</v>
      </c>
      <c r="J45" s="125" t="s">
        <v>128</v>
      </c>
      <c r="K45" s="125" t="s">
        <v>153</v>
      </c>
      <c r="L45" s="125" t="s">
        <v>138</v>
      </c>
      <c r="M45" s="125" t="s">
        <v>160</v>
      </c>
      <c r="N45" s="125" t="s">
        <v>159</v>
      </c>
      <c r="O45" s="183" t="s">
        <v>109</v>
      </c>
      <c r="P45" s="183" t="s">
        <v>168</v>
      </c>
    </row>
    <row r="46" spans="1:16" s="221" customFormat="1" x14ac:dyDescent="0.35">
      <c r="A46" s="142">
        <f>IF(AnnexA2[[#This Row],[Donor''s Name]]="For new lines, please insert before this row","",IF(AnnexA2[[#This Row],[Donor''s Name]]=AnnexA2[[#This Row],[Donor Type ]],"",ROW(AnnexA2[[#This Row],[Donor''s Name]])-ROW(AnnexA2[[#Headers],[S/N]])))</f>
        <v>1</v>
      </c>
      <c r="B46" s="114"/>
      <c r="C46" s="118" t="str">
        <f t="shared" ref="C46:C59" si="8">"_pls_select"</f>
        <v>_pls_select</v>
      </c>
      <c r="D46" s="114"/>
      <c r="E46" s="118" t="str">
        <f t="shared" ref="E46:F62" si="9">"_pls_select"</f>
        <v>_pls_select</v>
      </c>
      <c r="F46" s="118" t="str">
        <f t="shared" si="9"/>
        <v>_pls_select</v>
      </c>
      <c r="G46" s="201"/>
      <c r="H46" s="116"/>
      <c r="I46" s="115" t="s">
        <v>125</v>
      </c>
      <c r="J46" s="117"/>
      <c r="K46" s="118" t="s">
        <v>125</v>
      </c>
      <c r="L46" s="117"/>
      <c r="M46" s="118" t="str">
        <f t="shared" ref="M46:M62" si="10">"_pls_select"</f>
        <v>_pls_select</v>
      </c>
      <c r="N46" s="114"/>
      <c r="O46"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6" s="204" t="str">
        <f>IF(AnnexA2[[#This Row],[Donor''s Name]]="For new lines, please insert before this row","",IF(AnnexA2[[#This Row],[Donor''s Name]]="","",1/COUNTIFS(B:B,AnnexA2[[#This Row],[Donor''s Name]])))</f>
        <v/>
      </c>
    </row>
    <row r="47" spans="1:16" s="221" customFormat="1" x14ac:dyDescent="0.35">
      <c r="A47" s="142">
        <f>IF(AnnexA2[[#This Row],[Donor''s Name]]="For new lines, please insert before this row","",IF(AnnexA2[[#This Row],[Donor''s Name]]=AnnexA2[[#This Row],[Donor Type ]],"",ROW(AnnexA2[[#This Row],[Donor''s Name]])-ROW(AnnexA2[[#Headers],[S/N]])))</f>
        <v>2</v>
      </c>
      <c r="B47" s="114"/>
      <c r="C47" s="118" t="str">
        <f t="shared" si="8"/>
        <v>_pls_select</v>
      </c>
      <c r="D47" s="114"/>
      <c r="E47" s="118" t="str">
        <f t="shared" si="9"/>
        <v>_pls_select</v>
      </c>
      <c r="F47" s="118" t="str">
        <f t="shared" si="9"/>
        <v>_pls_select</v>
      </c>
      <c r="G47" s="201"/>
      <c r="H47" s="116"/>
      <c r="I47" s="115" t="str">
        <f t="shared" ref="I47:I62" si="11">"_pls_select"</f>
        <v>_pls_select</v>
      </c>
      <c r="J47" s="117"/>
      <c r="K47" s="118" t="s">
        <v>125</v>
      </c>
      <c r="L47" s="117"/>
      <c r="M47" s="118" t="str">
        <f t="shared" si="10"/>
        <v>_pls_select</v>
      </c>
      <c r="N47" s="114"/>
      <c r="O47"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7" s="204" t="str">
        <f>IF(AnnexA2[[#This Row],[Donor''s Name]]="For new lines, please insert before this row","",IF(AnnexA2[[#This Row],[Donor''s Name]]="","",1/COUNTIFS(B:B,AnnexA2[[#This Row],[Donor''s Name]])))</f>
        <v/>
      </c>
    </row>
    <row r="48" spans="1:16" s="221" customFormat="1" x14ac:dyDescent="0.35">
      <c r="A48" s="142">
        <f>IF(AnnexA2[[#This Row],[Donor''s Name]]="For new lines, please insert before this row","",IF(AnnexA2[[#This Row],[Donor''s Name]]=AnnexA2[[#This Row],[Donor Type ]],"",ROW(AnnexA2[[#This Row],[Donor''s Name]])-ROW(AnnexA2[[#Headers],[S/N]])))</f>
        <v>3</v>
      </c>
      <c r="B48" s="114"/>
      <c r="C48" s="118" t="str">
        <f t="shared" si="8"/>
        <v>_pls_select</v>
      </c>
      <c r="D48" s="114"/>
      <c r="E48" s="118" t="str">
        <f t="shared" si="9"/>
        <v>_pls_select</v>
      </c>
      <c r="F48" s="118" t="str">
        <f t="shared" si="9"/>
        <v>_pls_select</v>
      </c>
      <c r="G48" s="201"/>
      <c r="H48" s="116"/>
      <c r="I48" s="115" t="str">
        <f t="shared" si="11"/>
        <v>_pls_select</v>
      </c>
      <c r="J48" s="117"/>
      <c r="K48" s="118" t="s">
        <v>125</v>
      </c>
      <c r="L48" s="117"/>
      <c r="M48" s="118" t="str">
        <f t="shared" si="10"/>
        <v>_pls_select</v>
      </c>
      <c r="N48" s="114"/>
      <c r="O48"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8" s="204" t="str">
        <f>IF(AnnexA2[[#This Row],[Donor''s Name]]="For new lines, please insert before this row","",IF(AnnexA2[[#This Row],[Donor''s Name]]="","",1/COUNTIFS(B:B,AnnexA2[[#This Row],[Donor''s Name]])))</f>
        <v/>
      </c>
    </row>
    <row r="49" spans="1:16" s="221" customFormat="1" x14ac:dyDescent="0.35">
      <c r="A49" s="142">
        <f>IF(AnnexA2[[#This Row],[Donor''s Name]]="For new lines, please insert before this row","",IF(AnnexA2[[#This Row],[Donor''s Name]]=AnnexA2[[#This Row],[Donor Type ]],"",ROW(AnnexA2[[#This Row],[Donor''s Name]])-ROW(AnnexA2[[#Headers],[S/N]])))</f>
        <v>4</v>
      </c>
      <c r="B49" s="114"/>
      <c r="C49" s="118" t="str">
        <f t="shared" si="8"/>
        <v>_pls_select</v>
      </c>
      <c r="D49" s="114"/>
      <c r="E49" s="118" t="str">
        <f t="shared" si="9"/>
        <v>_pls_select</v>
      </c>
      <c r="F49" s="118" t="str">
        <f t="shared" si="9"/>
        <v>_pls_select</v>
      </c>
      <c r="G49" s="201"/>
      <c r="H49" s="116"/>
      <c r="I49" s="115" t="str">
        <f t="shared" si="11"/>
        <v>_pls_select</v>
      </c>
      <c r="J49" s="117"/>
      <c r="K49" s="118" t="str">
        <f t="shared" ref="K49:K62" si="12">"_pls_select"</f>
        <v>_pls_select</v>
      </c>
      <c r="L49" s="117"/>
      <c r="M49" s="118" t="str">
        <f t="shared" si="10"/>
        <v>_pls_select</v>
      </c>
      <c r="N49" s="114"/>
      <c r="O49"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9" s="204" t="str">
        <f>IF(AnnexA2[[#This Row],[Donor''s Name]]="For new lines, please insert before this row","",IF(AnnexA2[[#This Row],[Donor''s Name]]="","",1/COUNTIFS(B:B,AnnexA2[[#This Row],[Donor''s Name]])))</f>
        <v/>
      </c>
    </row>
    <row r="50" spans="1:16" s="221" customFormat="1" x14ac:dyDescent="0.35">
      <c r="A50" s="142">
        <f>IF(AnnexA2[[#This Row],[Donor''s Name]]="For new lines, please insert before this row","",IF(AnnexA2[[#This Row],[Donor''s Name]]=AnnexA2[[#This Row],[Donor Type ]],"",ROW(AnnexA2[[#This Row],[Donor''s Name]])-ROW(AnnexA2[[#Headers],[S/N]])))</f>
        <v>5</v>
      </c>
      <c r="B50" s="114"/>
      <c r="C50" s="118" t="str">
        <f t="shared" si="8"/>
        <v>_pls_select</v>
      </c>
      <c r="D50" s="114"/>
      <c r="E50" s="118" t="str">
        <f t="shared" si="9"/>
        <v>_pls_select</v>
      </c>
      <c r="F50" s="118" t="str">
        <f t="shared" si="9"/>
        <v>_pls_select</v>
      </c>
      <c r="G50" s="201"/>
      <c r="H50" s="116"/>
      <c r="I50" s="115" t="str">
        <f t="shared" si="11"/>
        <v>_pls_select</v>
      </c>
      <c r="J50" s="117"/>
      <c r="K50" s="118" t="str">
        <f t="shared" si="12"/>
        <v>_pls_select</v>
      </c>
      <c r="L50" s="117"/>
      <c r="M50" s="118" t="str">
        <f t="shared" si="10"/>
        <v>_pls_select</v>
      </c>
      <c r="N50" s="114"/>
      <c r="O50"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0" s="204" t="str">
        <f>IF(AnnexA2[[#This Row],[Donor''s Name]]="For new lines, please insert before this row","",IF(AnnexA2[[#This Row],[Donor''s Name]]="","",1/COUNTIFS(B:B,AnnexA2[[#This Row],[Donor''s Name]])))</f>
        <v/>
      </c>
    </row>
    <row r="51" spans="1:16" s="221" customFormat="1" x14ac:dyDescent="0.35">
      <c r="A51" s="142">
        <f>IF(AnnexA2[[#This Row],[Donor''s Name]]="For new lines, please insert before this row","",IF(AnnexA2[[#This Row],[Donor''s Name]]=AnnexA2[[#This Row],[Donor Type ]],"",ROW(AnnexA2[[#This Row],[Donor''s Name]])-ROW(AnnexA2[[#Headers],[S/N]])))</f>
        <v>6</v>
      </c>
      <c r="B51" s="114"/>
      <c r="C51" s="118" t="str">
        <f t="shared" si="8"/>
        <v>_pls_select</v>
      </c>
      <c r="D51" s="114"/>
      <c r="E51" s="118" t="str">
        <f t="shared" si="9"/>
        <v>_pls_select</v>
      </c>
      <c r="F51" s="118" t="str">
        <f t="shared" si="9"/>
        <v>_pls_select</v>
      </c>
      <c r="G51" s="201"/>
      <c r="H51" s="116"/>
      <c r="I51" s="115" t="str">
        <f t="shared" si="11"/>
        <v>_pls_select</v>
      </c>
      <c r="J51" s="117"/>
      <c r="K51" s="118" t="s">
        <v>125</v>
      </c>
      <c r="L51" s="117"/>
      <c r="M51" s="118" t="str">
        <f t="shared" si="10"/>
        <v>_pls_select</v>
      </c>
      <c r="N51" s="114"/>
      <c r="O51"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1" s="204" t="str">
        <f>IF(AnnexA2[[#This Row],[Donor''s Name]]="For new lines, please insert before this row","",IF(AnnexA2[[#This Row],[Donor''s Name]]="","",1/COUNTIFS(B:B,AnnexA2[[#This Row],[Donor''s Name]])))</f>
        <v/>
      </c>
    </row>
    <row r="52" spans="1:16" s="221" customFormat="1" x14ac:dyDescent="0.35">
      <c r="A52" s="142">
        <f>IF(AnnexA2[[#This Row],[Donor''s Name]]="For new lines, please insert before this row","",IF(AnnexA2[[#This Row],[Donor''s Name]]=AnnexA2[[#This Row],[Donor Type ]],"",ROW(AnnexA2[[#This Row],[Donor''s Name]])-ROW(AnnexA2[[#Headers],[S/N]])))</f>
        <v>7</v>
      </c>
      <c r="B52" s="114"/>
      <c r="C52" s="118" t="str">
        <f t="shared" si="8"/>
        <v>_pls_select</v>
      </c>
      <c r="D52" s="114"/>
      <c r="E52" s="118" t="str">
        <f t="shared" si="9"/>
        <v>_pls_select</v>
      </c>
      <c r="F52" s="118" t="str">
        <f t="shared" si="9"/>
        <v>_pls_select</v>
      </c>
      <c r="G52" s="201"/>
      <c r="H52" s="116"/>
      <c r="I52" s="115" t="str">
        <f t="shared" si="11"/>
        <v>_pls_select</v>
      </c>
      <c r="J52" s="117"/>
      <c r="K52" s="118" t="s">
        <v>125</v>
      </c>
      <c r="L52" s="117"/>
      <c r="M52" s="118" t="str">
        <f t="shared" si="10"/>
        <v>_pls_select</v>
      </c>
      <c r="N52" s="222"/>
      <c r="O52"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2" s="204" t="str">
        <f>IF(AnnexA2[[#This Row],[Donor''s Name]]="For new lines, please insert before this row","",IF(AnnexA2[[#This Row],[Donor''s Name]]="","",1/COUNTIFS(B:B,AnnexA2[[#This Row],[Donor''s Name]])))</f>
        <v/>
      </c>
    </row>
    <row r="53" spans="1:16" s="221" customFormat="1" x14ac:dyDescent="0.35">
      <c r="A53" s="142">
        <f>IF(AnnexA2[[#This Row],[Donor''s Name]]="For new lines, please insert before this row","",IF(AnnexA2[[#This Row],[Donor''s Name]]=AnnexA2[[#This Row],[Donor Type ]],"",ROW(AnnexA2[[#This Row],[Donor''s Name]])-ROW(AnnexA2[[#Headers],[S/N]])))</f>
        <v>8</v>
      </c>
      <c r="B53" s="114"/>
      <c r="C53" s="118" t="str">
        <f t="shared" si="8"/>
        <v>_pls_select</v>
      </c>
      <c r="D53" s="114"/>
      <c r="E53" s="118" t="str">
        <f t="shared" si="9"/>
        <v>_pls_select</v>
      </c>
      <c r="F53" s="118" t="str">
        <f t="shared" si="9"/>
        <v>_pls_select</v>
      </c>
      <c r="G53" s="201"/>
      <c r="H53" s="116"/>
      <c r="I53" s="115" t="str">
        <f t="shared" si="11"/>
        <v>_pls_select</v>
      </c>
      <c r="J53" s="117"/>
      <c r="K53" s="118" t="s">
        <v>125</v>
      </c>
      <c r="L53" s="117"/>
      <c r="M53" s="118" t="str">
        <f t="shared" si="10"/>
        <v>_pls_select</v>
      </c>
      <c r="N53" s="222"/>
      <c r="O53"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3" s="204" t="str">
        <f>IF(AnnexA2[[#This Row],[Donor''s Name]]="For new lines, please insert before this row","",IF(AnnexA2[[#This Row],[Donor''s Name]]="","",1/COUNTIFS(B:B,AnnexA2[[#This Row],[Donor''s Name]])))</f>
        <v/>
      </c>
    </row>
    <row r="54" spans="1:16" s="221" customFormat="1" x14ac:dyDescent="0.35">
      <c r="A54" s="142">
        <f>IF(AnnexA2[[#This Row],[Donor''s Name]]="For new lines, please insert before this row","",IF(AnnexA2[[#This Row],[Donor''s Name]]=AnnexA2[[#This Row],[Donor Type ]],"",ROW(AnnexA2[[#This Row],[Donor''s Name]])-ROW(AnnexA2[[#Headers],[S/N]])))</f>
        <v>9</v>
      </c>
      <c r="B54" s="114"/>
      <c r="C54" s="118" t="str">
        <f t="shared" si="8"/>
        <v>_pls_select</v>
      </c>
      <c r="D54" s="114"/>
      <c r="E54" s="118" t="str">
        <f t="shared" si="9"/>
        <v>_pls_select</v>
      </c>
      <c r="F54" s="118" t="str">
        <f t="shared" si="9"/>
        <v>_pls_select</v>
      </c>
      <c r="G54" s="201"/>
      <c r="H54" s="116"/>
      <c r="I54" s="115" t="str">
        <f t="shared" si="11"/>
        <v>_pls_select</v>
      </c>
      <c r="J54" s="117"/>
      <c r="K54" s="118" t="str">
        <f t="shared" si="12"/>
        <v>_pls_select</v>
      </c>
      <c r="L54" s="117"/>
      <c r="M54" s="118" t="str">
        <f t="shared" si="10"/>
        <v>_pls_select</v>
      </c>
      <c r="N54" s="114"/>
      <c r="O54"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4" s="204" t="str">
        <f>IF(AnnexA2[[#This Row],[Donor''s Name]]="For new lines, please insert before this row","",IF(AnnexA2[[#This Row],[Donor''s Name]]="","",1/COUNTIFS(B:B,AnnexA2[[#This Row],[Donor''s Name]])))</f>
        <v/>
      </c>
    </row>
    <row r="55" spans="1:16" s="221" customFormat="1" x14ac:dyDescent="0.35">
      <c r="A55" s="142">
        <f>IF(AnnexA2[[#This Row],[Donor''s Name]]="For new lines, please insert before this row","",IF(AnnexA2[[#This Row],[Donor''s Name]]=AnnexA2[[#This Row],[Donor Type ]],"",ROW(AnnexA2[[#This Row],[Donor''s Name]])-ROW(AnnexA2[[#Headers],[S/N]])))</f>
        <v>10</v>
      </c>
      <c r="B55" s="114"/>
      <c r="C55" s="118" t="str">
        <f t="shared" si="8"/>
        <v>_pls_select</v>
      </c>
      <c r="D55" s="114"/>
      <c r="E55" s="118" t="str">
        <f>"_pls_select"</f>
        <v>_pls_select</v>
      </c>
      <c r="F55" s="118" t="str">
        <f>"_pls_select"</f>
        <v>_pls_select</v>
      </c>
      <c r="G55" s="201"/>
      <c r="H55" s="116"/>
      <c r="I55" s="115" t="str">
        <f>"_pls_select"</f>
        <v>_pls_select</v>
      </c>
      <c r="J55" s="117"/>
      <c r="K55" s="118" t="str">
        <f>"_pls_select"</f>
        <v>_pls_select</v>
      </c>
      <c r="L55" s="117"/>
      <c r="M55" s="118" t="str">
        <f t="shared" si="10"/>
        <v>_pls_select</v>
      </c>
      <c r="N55" s="215"/>
      <c r="O55"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5" s="204" t="str">
        <f>IF(AnnexA2[[#This Row],[Donor''s Name]]="For new lines, please insert before this row","",IF(AnnexA2[[#This Row],[Donor''s Name]]="","",1/COUNTIFS(B:B,AnnexA2[[#This Row],[Donor''s Name]])))</f>
        <v/>
      </c>
    </row>
    <row r="56" spans="1:16" s="221" customFormat="1" x14ac:dyDescent="0.35">
      <c r="A56" s="142">
        <f>IF(AnnexA2[[#This Row],[Donor''s Name]]="For new lines, please insert before this row","",IF(AnnexA2[[#This Row],[Donor''s Name]]=AnnexA2[[#This Row],[Donor Type ]],"",ROW(AnnexA2[[#This Row],[Donor''s Name]])-ROW(AnnexA2[[#Headers],[S/N]])))</f>
        <v>11</v>
      </c>
      <c r="B56" s="114"/>
      <c r="C56" s="118" t="str">
        <f t="shared" si="8"/>
        <v>_pls_select</v>
      </c>
      <c r="D56" s="114"/>
      <c r="E56" s="118" t="str">
        <f t="shared" si="9"/>
        <v>_pls_select</v>
      </c>
      <c r="F56" s="118" t="str">
        <f t="shared" si="9"/>
        <v>_pls_select</v>
      </c>
      <c r="G56" s="201"/>
      <c r="H56" s="116"/>
      <c r="I56" s="115" t="str">
        <f t="shared" si="11"/>
        <v>_pls_select</v>
      </c>
      <c r="J56" s="117"/>
      <c r="K56" s="118" t="str">
        <f t="shared" si="12"/>
        <v>_pls_select</v>
      </c>
      <c r="L56" s="117"/>
      <c r="M56" s="118" t="str">
        <f t="shared" si="10"/>
        <v>_pls_select</v>
      </c>
      <c r="N56" s="114"/>
      <c r="O56"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6" s="204" t="str">
        <f>IF(AnnexA2[[#This Row],[Donor''s Name]]="For new lines, please insert before this row","",IF(AnnexA2[[#This Row],[Donor''s Name]]="","",1/COUNTIFS(B:B,AnnexA2[[#This Row],[Donor''s Name]])))</f>
        <v/>
      </c>
    </row>
    <row r="57" spans="1:16" s="221" customFormat="1" x14ac:dyDescent="0.35">
      <c r="A57" s="142">
        <f>IF(AnnexA2[[#This Row],[Donor''s Name]]="For new lines, please insert before this row","",IF(AnnexA2[[#This Row],[Donor''s Name]]=AnnexA2[[#This Row],[Donor Type ]],"",ROW(AnnexA2[[#This Row],[Donor''s Name]])-ROW(AnnexA2[[#Headers],[S/N]])))</f>
        <v>12</v>
      </c>
      <c r="B57" s="114"/>
      <c r="C57" s="118" t="str">
        <f t="shared" si="8"/>
        <v>_pls_select</v>
      </c>
      <c r="D57" s="114"/>
      <c r="E57" s="118" t="str">
        <f t="shared" ref="E57:E60" si="13">"_pls_select"</f>
        <v>_pls_select</v>
      </c>
      <c r="F57" s="118" t="str">
        <f t="shared" ref="F57:F60" si="14">"_pls_select"</f>
        <v>_pls_select</v>
      </c>
      <c r="G57" s="201"/>
      <c r="H57" s="116"/>
      <c r="I57" s="115" t="str">
        <f t="shared" ref="I57:I60" si="15">"_pls_select"</f>
        <v>_pls_select</v>
      </c>
      <c r="J57" s="117"/>
      <c r="K57" s="118" t="str">
        <f t="shared" ref="K57:K60" si="16">"_pls_select"</f>
        <v>_pls_select</v>
      </c>
      <c r="L57" s="117"/>
      <c r="M57" s="118" t="str">
        <f t="shared" si="10"/>
        <v>_pls_select</v>
      </c>
      <c r="N57" s="215"/>
      <c r="O57"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7" s="204" t="str">
        <f>IF(AnnexA2[[#This Row],[Donor''s Name]]="For new lines, please insert before this row","",IF(AnnexA2[[#This Row],[Donor''s Name]]="","",1/COUNTIFS(B:B,AnnexA2[[#This Row],[Donor''s Name]])))</f>
        <v/>
      </c>
    </row>
    <row r="58" spans="1:16" s="221" customFormat="1" x14ac:dyDescent="0.35">
      <c r="A58" s="142">
        <f>IF(AnnexA2[[#This Row],[Donor''s Name]]="For new lines, please insert before this row","",IF(AnnexA2[[#This Row],[Donor''s Name]]=AnnexA2[[#This Row],[Donor Type ]],"",ROW(AnnexA2[[#This Row],[Donor''s Name]])-ROW(AnnexA2[[#Headers],[S/N]])))</f>
        <v>13</v>
      </c>
      <c r="B58" s="114"/>
      <c r="C58" s="118" t="str">
        <f t="shared" ref="C58:C60" si="17">"_pls_select"</f>
        <v>_pls_select</v>
      </c>
      <c r="D58" s="114"/>
      <c r="E58" s="118" t="str">
        <f t="shared" si="13"/>
        <v>_pls_select</v>
      </c>
      <c r="F58" s="118" t="str">
        <f t="shared" si="14"/>
        <v>_pls_select</v>
      </c>
      <c r="G58" s="201"/>
      <c r="H58" s="116"/>
      <c r="I58" s="115" t="str">
        <f t="shared" si="15"/>
        <v>_pls_select</v>
      </c>
      <c r="J58" s="117"/>
      <c r="K58" s="118" t="str">
        <f t="shared" si="16"/>
        <v>_pls_select</v>
      </c>
      <c r="L58" s="117"/>
      <c r="M58" s="118" t="str">
        <f t="shared" si="10"/>
        <v>_pls_select</v>
      </c>
      <c r="N58" s="215"/>
      <c r="O58"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8" s="204" t="str">
        <f>IF(AnnexA2[[#This Row],[Donor''s Name]]="For new lines, please insert before this row","",IF(AnnexA2[[#This Row],[Donor''s Name]]="","",1/COUNTIFS(B:B,AnnexA2[[#This Row],[Donor''s Name]])))</f>
        <v/>
      </c>
    </row>
    <row r="59" spans="1:16" s="221" customFormat="1" x14ac:dyDescent="0.35">
      <c r="A59" s="142">
        <f>IF(AnnexA2[[#This Row],[Donor''s Name]]="For new lines, please insert before this row","",IF(AnnexA2[[#This Row],[Donor''s Name]]=AnnexA2[[#This Row],[Donor Type ]],"",ROW(AnnexA2[[#This Row],[Donor''s Name]])-ROW(AnnexA2[[#Headers],[S/N]])))</f>
        <v>14</v>
      </c>
      <c r="B59" s="114"/>
      <c r="C59" s="118" t="str">
        <f t="shared" si="8"/>
        <v>_pls_select</v>
      </c>
      <c r="D59" s="114"/>
      <c r="E59" s="118" t="str">
        <f t="shared" si="13"/>
        <v>_pls_select</v>
      </c>
      <c r="F59" s="118" t="str">
        <f t="shared" si="14"/>
        <v>_pls_select</v>
      </c>
      <c r="G59" s="201"/>
      <c r="H59" s="116"/>
      <c r="I59" s="115" t="str">
        <f t="shared" si="15"/>
        <v>_pls_select</v>
      </c>
      <c r="J59" s="117"/>
      <c r="K59" s="118" t="str">
        <f t="shared" si="16"/>
        <v>_pls_select</v>
      </c>
      <c r="L59" s="117"/>
      <c r="M59" s="118" t="str">
        <f t="shared" si="10"/>
        <v>_pls_select</v>
      </c>
      <c r="N59" s="215"/>
      <c r="O59"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59" s="204" t="str">
        <f>IF(AnnexA2[[#This Row],[Donor''s Name]]="For new lines, please insert before this row","",IF(AnnexA2[[#This Row],[Donor''s Name]]="","",1/COUNTIFS(B:B,AnnexA2[[#This Row],[Donor''s Name]])))</f>
        <v/>
      </c>
    </row>
    <row r="60" spans="1:16" s="221" customFormat="1" x14ac:dyDescent="0.35">
      <c r="A60" s="142">
        <f>IF(AnnexA2[[#This Row],[Donor''s Name]]="For new lines, please insert before this row","",IF(AnnexA2[[#This Row],[Donor''s Name]]=AnnexA2[[#This Row],[Donor Type ]],"",ROW(AnnexA2[[#This Row],[Donor''s Name]])-ROW(AnnexA2[[#Headers],[S/N]])))</f>
        <v>15</v>
      </c>
      <c r="B60" s="114"/>
      <c r="C60" s="118" t="str">
        <f t="shared" si="17"/>
        <v>_pls_select</v>
      </c>
      <c r="D60" s="114"/>
      <c r="E60" s="118" t="str">
        <f t="shared" si="13"/>
        <v>_pls_select</v>
      </c>
      <c r="F60" s="118" t="str">
        <f t="shared" si="14"/>
        <v>_pls_select</v>
      </c>
      <c r="G60" s="201"/>
      <c r="H60" s="116"/>
      <c r="I60" s="115" t="str">
        <f t="shared" si="15"/>
        <v>_pls_select</v>
      </c>
      <c r="J60" s="117"/>
      <c r="K60" s="118" t="str">
        <f t="shared" si="16"/>
        <v>_pls_select</v>
      </c>
      <c r="L60" s="117"/>
      <c r="M60" s="118" t="str">
        <f t="shared" si="10"/>
        <v>_pls_select</v>
      </c>
      <c r="N60" s="215"/>
      <c r="O60"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60" s="204" t="str">
        <f>IF(AnnexA2[[#This Row],[Donor''s Name]]="For new lines, please insert before this row","",IF(AnnexA2[[#This Row],[Donor''s Name]]="","",1/COUNTIFS(B:B,AnnexA2[[#This Row],[Donor''s Name]])))</f>
        <v/>
      </c>
    </row>
    <row r="61" spans="1:16" s="221" customFormat="1" x14ac:dyDescent="0.35">
      <c r="A61" s="142">
        <f>IF(AnnexA2[[#This Row],[Donor''s Name]]="For new lines, please insert before this row","",IF(AnnexA2[[#This Row],[Donor''s Name]]=AnnexA2[[#This Row],[Donor Type ]],"",ROW(AnnexA2[[#This Row],[Donor''s Name]])-ROW(AnnexA2[[#Headers],[S/N]])))</f>
        <v>16</v>
      </c>
      <c r="B61" s="114"/>
      <c r="C61" s="118" t="str">
        <f>"_pls_select"</f>
        <v>_pls_select</v>
      </c>
      <c r="D61" s="114"/>
      <c r="E61" s="118" t="str">
        <f>"_pls_select"</f>
        <v>_pls_select</v>
      </c>
      <c r="F61" s="118" t="str">
        <f>"_pls_select"</f>
        <v>_pls_select</v>
      </c>
      <c r="G61" s="201"/>
      <c r="H61" s="116"/>
      <c r="I61" s="115" t="str">
        <f>"_pls_select"</f>
        <v>_pls_select</v>
      </c>
      <c r="J61" s="117"/>
      <c r="K61" s="118" t="str">
        <f>"_pls_select"</f>
        <v>_pls_select</v>
      </c>
      <c r="L61" s="117"/>
      <c r="M61" s="118" t="str">
        <f t="shared" si="10"/>
        <v>_pls_select</v>
      </c>
      <c r="N61" s="215"/>
      <c r="O61" s="220"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61" s="204" t="str">
        <f>IF(AnnexA2[[#This Row],[Donor''s Name]]="For new lines, please insert before this row","",IF(AnnexA2[[#This Row],[Donor''s Name]]="","",1/COUNTIFS(B:B,AnnexA2[[#This Row],[Donor''s Name]])))</f>
        <v/>
      </c>
    </row>
    <row r="62" spans="1:16" s="126" customFormat="1" ht="29" x14ac:dyDescent="0.35">
      <c r="A62" s="142" t="str">
        <f>IF(AnnexA2[[#This Row],[Donor''s Name]]="For new lines, please insert before this row","",IF(AnnexA2[[#This Row],[Donor''s Name]]=AnnexA2[[#This Row],[Donor Type ]],"",ROW(AnnexA2[[#This Row],[Donor''s Name]])-ROW(AnnexA2[[#Headers],[S/N]])))</f>
        <v/>
      </c>
      <c r="B62" s="205" t="s">
        <v>184</v>
      </c>
      <c r="C62" s="118" t="str">
        <f t="shared" ref="C62" si="18">"_pls_select"</f>
        <v>_pls_select</v>
      </c>
      <c r="D62" s="114"/>
      <c r="E62" s="118" t="str">
        <f t="shared" si="9"/>
        <v>_pls_select</v>
      </c>
      <c r="F62" s="118" t="str">
        <f t="shared" si="9"/>
        <v>_pls_select</v>
      </c>
      <c r="G62" s="201"/>
      <c r="H62" s="116"/>
      <c r="I62" s="115" t="str">
        <f t="shared" si="11"/>
        <v>_pls_select</v>
      </c>
      <c r="J62" s="117"/>
      <c r="K62" s="118" t="str">
        <f t="shared" si="12"/>
        <v>_pls_select</v>
      </c>
      <c r="L62" s="117"/>
      <c r="M62" s="118" t="str">
        <f t="shared" si="10"/>
        <v>_pls_select</v>
      </c>
      <c r="N62" s="114"/>
      <c r="O62" s="216" t="str">
        <f>IF(AnnexA2[[#This Row],[Donor''s Name]]="For new lines, please insert before this row","",IF(AnnexA2[[#This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62" s="204" t="str">
        <f>IF(AnnexA2[[#This Row],[Donor''s Name]]="For new lines, please insert before this row","",IF(AnnexA2[[#This Row],[Donor''s Name]]="","",1/COUNTIFS(B:B,AnnexA2[[#This Row],[Donor''s Name]])))</f>
        <v/>
      </c>
    </row>
    <row r="63" spans="1:16" x14ac:dyDescent="0.35">
      <c r="A63" s="164"/>
      <c r="B63" s="165"/>
      <c r="C63" s="165"/>
      <c r="D63" s="165"/>
      <c r="E63" s="165"/>
      <c r="F63" s="165"/>
      <c r="G63" s="166" t="s">
        <v>129</v>
      </c>
      <c r="H63" s="167">
        <f>SUM(AnnexA2[Amount (S$)])</f>
        <v>0</v>
      </c>
      <c r="I63" s="165"/>
      <c r="J63" s="165"/>
      <c r="K63" s="165"/>
      <c r="L63" s="165"/>
      <c r="M63" s="159"/>
      <c r="N63" s="159"/>
      <c r="O63" s="159"/>
      <c r="P63" s="163"/>
    </row>
    <row r="64" spans="1:16" x14ac:dyDescent="0.35">
      <c r="A64" s="143"/>
      <c r="E64" s="122"/>
      <c r="J64" s="3"/>
      <c r="M64" s="127"/>
      <c r="N64" s="127"/>
      <c r="O64" s="127"/>
      <c r="P64" s="134"/>
    </row>
    <row r="65" spans="1:16" ht="15.5" x14ac:dyDescent="0.35">
      <c r="A65" s="281" t="s">
        <v>55</v>
      </c>
      <c r="B65" s="282"/>
      <c r="C65" s="282"/>
      <c r="D65" s="282"/>
      <c r="E65" s="282"/>
      <c r="F65" s="282"/>
      <c r="G65" s="282"/>
      <c r="H65" s="282"/>
      <c r="I65" s="282"/>
      <c r="J65" s="282"/>
      <c r="K65" s="282"/>
      <c r="L65" s="282"/>
      <c r="M65" s="168"/>
      <c r="N65" s="168"/>
      <c r="O65" s="168"/>
      <c r="P65" s="169"/>
    </row>
    <row r="66" spans="1:16" x14ac:dyDescent="0.35">
      <c r="A66" s="140"/>
      <c r="J66" s="184"/>
      <c r="P66" s="123"/>
    </row>
    <row r="67" spans="1:16" x14ac:dyDescent="0.35">
      <c r="A67" s="140"/>
      <c r="B67" s="284" t="s">
        <v>133</v>
      </c>
      <c r="C67" s="285"/>
      <c r="D67" s="285"/>
      <c r="E67" s="285"/>
      <c r="F67" s="285"/>
      <c r="G67" s="286"/>
      <c r="H67" s="272" t="s">
        <v>43</v>
      </c>
      <c r="I67" s="278" t="s">
        <v>161</v>
      </c>
      <c r="J67" s="278"/>
      <c r="K67" s="278"/>
      <c r="L67" s="278"/>
      <c r="M67" s="278"/>
      <c r="N67" s="278"/>
      <c r="O67" s="278"/>
      <c r="P67" s="123"/>
    </row>
    <row r="68" spans="1:16" ht="14.5" customHeight="1" x14ac:dyDescent="0.35">
      <c r="A68" s="140"/>
      <c r="B68" s="287"/>
      <c r="C68" s="288"/>
      <c r="D68" s="288"/>
      <c r="E68" s="288"/>
      <c r="F68" s="288"/>
      <c r="G68" s="289"/>
      <c r="H68" s="273"/>
      <c r="I68" s="278"/>
      <c r="J68" s="278"/>
      <c r="K68" s="278"/>
      <c r="L68" s="278"/>
      <c r="M68" s="278"/>
      <c r="N68" s="278"/>
      <c r="O68" s="278"/>
      <c r="P68" s="123"/>
    </row>
    <row r="69" spans="1:16" x14ac:dyDescent="0.35">
      <c r="A69" s="140"/>
      <c r="B69" s="290" t="s">
        <v>152</v>
      </c>
      <c r="C69" s="291"/>
      <c r="D69" s="291"/>
      <c r="E69" s="291"/>
      <c r="F69" s="291"/>
      <c r="G69" s="292"/>
      <c r="H69" s="261"/>
      <c r="I69" s="277"/>
      <c r="J69" s="277"/>
      <c r="K69" s="277"/>
      <c r="L69" s="277"/>
      <c r="M69" s="277"/>
      <c r="N69" s="277"/>
      <c r="O69" s="277"/>
      <c r="P69" s="123"/>
    </row>
    <row r="70" spans="1:16" ht="14.5" customHeight="1" x14ac:dyDescent="0.35">
      <c r="A70" s="140"/>
      <c r="B70" s="293"/>
      <c r="C70" s="294"/>
      <c r="D70" s="294"/>
      <c r="E70" s="294"/>
      <c r="F70" s="294"/>
      <c r="G70" s="295"/>
      <c r="H70" s="262"/>
      <c r="I70" s="277"/>
      <c r="J70" s="277"/>
      <c r="K70" s="277"/>
      <c r="L70" s="277"/>
      <c r="M70" s="277"/>
      <c r="N70" s="277"/>
      <c r="O70" s="277"/>
      <c r="P70" s="123"/>
    </row>
    <row r="71" spans="1:16" x14ac:dyDescent="0.35">
      <c r="A71" s="140"/>
      <c r="B71" s="296" t="s">
        <v>134</v>
      </c>
      <c r="C71" s="297"/>
      <c r="D71" s="297"/>
      <c r="E71" s="297"/>
      <c r="F71" s="297"/>
      <c r="G71" s="298"/>
      <c r="H71" s="128">
        <f>SUM(H69)</f>
        <v>0</v>
      </c>
      <c r="I71" s="276"/>
      <c r="J71" s="276"/>
      <c r="K71" s="276"/>
      <c r="L71" s="276"/>
      <c r="M71" s="276"/>
      <c r="N71" s="276"/>
      <c r="O71" s="276"/>
      <c r="P71" s="123"/>
    </row>
    <row r="72" spans="1:16" x14ac:dyDescent="0.35">
      <c r="A72" s="140"/>
      <c r="B72" s="185"/>
      <c r="C72" s="185"/>
      <c r="D72" s="185"/>
      <c r="E72" s="185"/>
      <c r="F72" s="185"/>
      <c r="G72" s="185"/>
      <c r="H72" s="186"/>
      <c r="I72" s="184"/>
      <c r="J72" s="3"/>
      <c r="P72" s="123"/>
    </row>
    <row r="73" spans="1:16" x14ac:dyDescent="0.35">
      <c r="A73" s="140"/>
      <c r="B73" s="267" t="s">
        <v>130</v>
      </c>
      <c r="C73" s="268"/>
      <c r="D73" s="268"/>
      <c r="E73" s="268"/>
      <c r="F73" s="268"/>
      <c r="G73" s="269"/>
      <c r="H73" s="129">
        <f>H39+H63+H71</f>
        <v>0</v>
      </c>
      <c r="I73" s="3"/>
      <c r="J73" s="3"/>
      <c r="P73" s="123"/>
    </row>
    <row r="74" spans="1:16" x14ac:dyDescent="0.35">
      <c r="A74" s="140"/>
      <c r="B74" s="267" t="s">
        <v>56</v>
      </c>
      <c r="C74" s="268"/>
      <c r="D74" s="268"/>
      <c r="E74" s="268"/>
      <c r="F74" s="268"/>
      <c r="G74" s="269"/>
      <c r="H74" s="129">
        <f>ROUNDDOWN(H73,0)</f>
        <v>0</v>
      </c>
      <c r="I74" s="3"/>
      <c r="J74" s="3"/>
      <c r="P74" s="123"/>
    </row>
    <row r="75" spans="1:16" x14ac:dyDescent="0.35">
      <c r="A75" s="146"/>
      <c r="B75" s="187"/>
      <c r="C75" s="187"/>
      <c r="D75" s="187"/>
      <c r="E75" s="187"/>
      <c r="F75" s="187"/>
      <c r="G75" s="187"/>
      <c r="H75" s="132"/>
      <c r="I75" s="132"/>
      <c r="J75" s="34"/>
      <c r="K75" s="34"/>
      <c r="L75" s="34"/>
      <c r="M75" s="34"/>
      <c r="N75" s="34"/>
      <c r="O75" s="34"/>
      <c r="P75" s="133"/>
    </row>
    <row r="76" spans="1:16" ht="15.5" x14ac:dyDescent="0.35">
      <c r="A76" s="259" t="s">
        <v>131</v>
      </c>
      <c r="B76" s="260"/>
      <c r="C76" s="260"/>
      <c r="D76" s="260"/>
      <c r="E76" s="260"/>
      <c r="F76" s="260"/>
      <c r="G76" s="260"/>
      <c r="H76" s="260"/>
      <c r="I76" s="260"/>
      <c r="J76" s="260"/>
      <c r="K76" s="156"/>
      <c r="L76" s="156"/>
      <c r="M76" s="156"/>
      <c r="N76" s="156"/>
      <c r="O76" s="156"/>
      <c r="P76" s="157"/>
    </row>
    <row r="77" spans="1:16" x14ac:dyDescent="0.35">
      <c r="A77" s="234" t="s">
        <v>112</v>
      </c>
      <c r="B77" s="235"/>
      <c r="C77" s="235"/>
      <c r="D77" s="235"/>
      <c r="E77" s="235"/>
      <c r="F77" s="235"/>
      <c r="G77" s="235"/>
      <c r="H77" s="235"/>
      <c r="I77" s="235"/>
      <c r="J77" s="235"/>
      <c r="K77" s="170"/>
      <c r="L77" s="170"/>
      <c r="M77" s="170"/>
      <c r="N77" s="170"/>
      <c r="O77" s="170"/>
      <c r="P77" s="171"/>
    </row>
    <row r="78" spans="1:16" x14ac:dyDescent="0.35">
      <c r="A78" s="193"/>
      <c r="B78" s="194"/>
      <c r="C78" s="194"/>
      <c r="D78" s="194"/>
      <c r="E78" s="194"/>
      <c r="F78" s="194"/>
      <c r="G78" s="194"/>
      <c r="H78" s="194"/>
      <c r="I78" s="194"/>
      <c r="J78" s="176"/>
      <c r="K78" s="176"/>
      <c r="L78" s="127"/>
      <c r="M78" s="127"/>
      <c r="N78" s="127"/>
      <c r="O78" s="127"/>
      <c r="P78" s="134"/>
    </row>
    <row r="79" spans="1:16" x14ac:dyDescent="0.35">
      <c r="A79" s="195" t="s">
        <v>164</v>
      </c>
      <c r="B79" s="17"/>
      <c r="C79" s="17"/>
      <c r="D79" s="174"/>
      <c r="E79" s="174"/>
      <c r="F79" s="174"/>
      <c r="G79" s="174"/>
      <c r="H79" s="174"/>
      <c r="I79" s="17"/>
      <c r="J79" s="3"/>
      <c r="P79" s="123"/>
    </row>
    <row r="80" spans="1:16" x14ac:dyDescent="0.35">
      <c r="A80" s="195" t="s">
        <v>165</v>
      </c>
      <c r="B80" s="17"/>
      <c r="C80" s="17"/>
      <c r="D80" s="17"/>
      <c r="E80" s="17"/>
      <c r="F80" s="17"/>
      <c r="G80" s="17"/>
      <c r="H80" s="17"/>
      <c r="I80" s="190"/>
      <c r="J80" s="3"/>
      <c r="P80" s="123"/>
    </row>
    <row r="81" spans="1:16" x14ac:dyDescent="0.35">
      <c r="A81" s="195" t="s">
        <v>166</v>
      </c>
      <c r="B81" s="17"/>
      <c r="C81" s="17"/>
      <c r="D81" s="17"/>
      <c r="E81" s="17"/>
      <c r="F81" s="17"/>
      <c r="G81" s="17"/>
      <c r="H81" s="17"/>
      <c r="I81" s="17"/>
      <c r="J81" s="3"/>
      <c r="P81" s="123"/>
    </row>
    <row r="82" spans="1:16" x14ac:dyDescent="0.35">
      <c r="A82" s="144"/>
      <c r="B82" s="17"/>
      <c r="C82" s="17"/>
      <c r="D82" s="17"/>
      <c r="E82" s="17"/>
      <c r="F82" s="17"/>
      <c r="G82" s="17"/>
      <c r="H82" s="17"/>
      <c r="I82" s="17"/>
      <c r="J82" s="3"/>
      <c r="P82" s="123"/>
    </row>
    <row r="83" spans="1:16" x14ac:dyDescent="0.35">
      <c r="A83" s="195" t="s">
        <v>167</v>
      </c>
      <c r="B83" s="17"/>
      <c r="C83" s="17"/>
      <c r="D83" s="174"/>
      <c r="E83" s="174"/>
      <c r="F83" s="174"/>
      <c r="G83" s="174"/>
      <c r="H83" s="174"/>
      <c r="I83" s="17"/>
      <c r="J83" s="3"/>
      <c r="P83" s="123"/>
    </row>
    <row r="84" spans="1:16" x14ac:dyDescent="0.35">
      <c r="A84" s="196"/>
      <c r="B84" s="197"/>
      <c r="C84" s="197"/>
      <c r="D84" s="197"/>
      <c r="E84" s="197"/>
      <c r="F84" s="197"/>
      <c r="G84" s="197"/>
      <c r="H84" s="197"/>
      <c r="I84" s="17"/>
      <c r="J84" s="3"/>
      <c r="P84" s="123"/>
    </row>
    <row r="85" spans="1:16" x14ac:dyDescent="0.35">
      <c r="A85" s="198" t="s">
        <v>163</v>
      </c>
      <c r="B85" s="175"/>
      <c r="C85" s="175"/>
      <c r="D85" s="175"/>
      <c r="E85" s="175"/>
      <c r="F85" s="175"/>
      <c r="G85" s="175"/>
      <c r="H85" s="175"/>
      <c r="I85" s="17"/>
      <c r="J85" s="3"/>
      <c r="P85" s="123"/>
    </row>
    <row r="86" spans="1:16" x14ac:dyDescent="0.35">
      <c r="A86" s="145"/>
      <c r="B86" s="175"/>
      <c r="C86" s="175"/>
      <c r="D86" s="175"/>
      <c r="E86" s="175"/>
      <c r="F86" s="175"/>
      <c r="G86" s="175"/>
      <c r="H86" s="175"/>
      <c r="I86" s="17"/>
      <c r="J86" s="3"/>
      <c r="P86" s="123"/>
    </row>
    <row r="87" spans="1:16" x14ac:dyDescent="0.35">
      <c r="A87" s="140"/>
      <c r="B87" s="258" t="s">
        <v>162</v>
      </c>
      <c r="C87" s="258"/>
      <c r="D87" s="258"/>
      <c r="E87" s="258"/>
      <c r="F87" s="258"/>
      <c r="G87" s="175"/>
      <c r="H87" s="175"/>
      <c r="I87" s="17"/>
      <c r="J87" s="3"/>
      <c r="P87" s="123"/>
    </row>
    <row r="88" spans="1:16" x14ac:dyDescent="0.35">
      <c r="A88" s="145"/>
      <c r="B88" s="249"/>
      <c r="C88" s="250"/>
      <c r="D88" s="250"/>
      <c r="E88" s="250"/>
      <c r="F88" s="251"/>
      <c r="G88" s="175"/>
      <c r="H88" s="175"/>
      <c r="I88" s="17"/>
      <c r="J88" s="3"/>
      <c r="P88" s="123"/>
    </row>
    <row r="89" spans="1:16" x14ac:dyDescent="0.35">
      <c r="A89" s="145"/>
      <c r="B89" s="252"/>
      <c r="C89" s="253"/>
      <c r="D89" s="253"/>
      <c r="E89" s="253"/>
      <c r="F89" s="254"/>
      <c r="G89" s="175"/>
      <c r="H89" s="175"/>
      <c r="I89" s="17"/>
      <c r="J89" s="3"/>
      <c r="P89" s="123"/>
    </row>
    <row r="90" spans="1:16" x14ac:dyDescent="0.35">
      <c r="A90" s="145"/>
      <c r="B90" s="252"/>
      <c r="C90" s="253"/>
      <c r="D90" s="253"/>
      <c r="E90" s="253"/>
      <c r="F90" s="254"/>
      <c r="G90" s="175"/>
      <c r="H90" s="175"/>
      <c r="I90" s="17"/>
      <c r="J90" s="3"/>
      <c r="P90" s="123"/>
    </row>
    <row r="91" spans="1:16" x14ac:dyDescent="0.35">
      <c r="A91" s="145"/>
      <c r="B91" s="252"/>
      <c r="C91" s="253"/>
      <c r="D91" s="253"/>
      <c r="E91" s="253"/>
      <c r="F91" s="254"/>
      <c r="G91" s="175"/>
      <c r="H91" s="175"/>
      <c r="I91" s="17"/>
      <c r="J91" s="3"/>
      <c r="P91" s="123"/>
    </row>
    <row r="92" spans="1:16" x14ac:dyDescent="0.35">
      <c r="A92" s="145"/>
      <c r="B92" s="252"/>
      <c r="C92" s="253"/>
      <c r="D92" s="253"/>
      <c r="E92" s="253"/>
      <c r="F92" s="254"/>
      <c r="G92" s="175"/>
      <c r="H92" s="175"/>
      <c r="I92" s="17"/>
      <c r="J92" s="3"/>
      <c r="P92" s="123"/>
    </row>
    <row r="93" spans="1:16" x14ac:dyDescent="0.35">
      <c r="A93" s="145"/>
      <c r="B93" s="255"/>
      <c r="C93" s="256"/>
      <c r="D93" s="256"/>
      <c r="E93" s="256"/>
      <c r="F93" s="257"/>
      <c r="G93" s="175"/>
      <c r="H93" s="175"/>
      <c r="I93" s="17"/>
      <c r="J93" s="3"/>
      <c r="P93" s="123"/>
    </row>
    <row r="94" spans="1:16" x14ac:dyDescent="0.35">
      <c r="A94" s="145"/>
      <c r="B94" s="175"/>
      <c r="C94" s="175"/>
      <c r="D94" s="175"/>
      <c r="E94" s="175"/>
      <c r="F94" s="175"/>
      <c r="G94" s="175"/>
      <c r="H94" s="175"/>
      <c r="I94" s="17"/>
      <c r="J94" s="3"/>
      <c r="P94" s="123"/>
    </row>
    <row r="95" spans="1:16" x14ac:dyDescent="0.35">
      <c r="A95" s="140"/>
      <c r="B95" s="236" t="s">
        <v>57</v>
      </c>
      <c r="C95" s="237"/>
      <c r="D95" s="192">
        <f>H74</f>
        <v>0</v>
      </c>
      <c r="E95" s="174"/>
      <c r="F95" s="174"/>
      <c r="G95" s="175"/>
      <c r="H95" s="174"/>
      <c r="I95" s="17"/>
      <c r="J95" s="3"/>
      <c r="P95" s="123"/>
    </row>
    <row r="96" spans="1:16" x14ac:dyDescent="0.35">
      <c r="A96" s="144"/>
      <c r="B96" s="17"/>
      <c r="C96" s="17"/>
      <c r="D96" s="174"/>
      <c r="E96" s="174"/>
      <c r="F96" s="174"/>
      <c r="G96" s="174"/>
      <c r="H96" s="174"/>
      <c r="I96" s="17"/>
      <c r="J96" s="3"/>
      <c r="P96" s="123"/>
    </row>
    <row r="97" spans="1:16" x14ac:dyDescent="0.35">
      <c r="A97" s="140"/>
      <c r="B97" s="68" t="s">
        <v>132</v>
      </c>
      <c r="D97" s="122"/>
      <c r="E97" s="122"/>
      <c r="I97" s="3"/>
      <c r="J97" s="3"/>
      <c r="P97" s="123"/>
    </row>
    <row r="98" spans="1:16" x14ac:dyDescent="0.35">
      <c r="A98" s="140"/>
      <c r="B98" s="242"/>
      <c r="C98" s="243"/>
      <c r="D98" s="122"/>
      <c r="E98" s="122"/>
      <c r="I98" s="68"/>
      <c r="J98" s="3"/>
      <c r="P98" s="123"/>
    </row>
    <row r="99" spans="1:16" x14ac:dyDescent="0.35">
      <c r="A99" s="140"/>
      <c r="B99" s="244"/>
      <c r="C99" s="245"/>
      <c r="D99" s="122"/>
      <c r="E99" s="122"/>
      <c r="I99" s="3"/>
      <c r="J99" s="3"/>
      <c r="P99" s="123"/>
    </row>
    <row r="100" spans="1:16" x14ac:dyDescent="0.35">
      <c r="A100" s="140"/>
      <c r="B100" s="246"/>
      <c r="C100" s="247"/>
      <c r="D100" s="122"/>
      <c r="E100" s="122"/>
      <c r="I100" s="3"/>
      <c r="J100" s="3"/>
      <c r="P100" s="123"/>
    </row>
    <row r="101" spans="1:16" x14ac:dyDescent="0.35">
      <c r="A101" s="140"/>
      <c r="B101" s="238" t="s">
        <v>58</v>
      </c>
      <c r="C101" s="238"/>
      <c r="D101" s="239"/>
      <c r="E101" s="240"/>
      <c r="F101" s="241"/>
      <c r="I101" s="3"/>
      <c r="J101" s="3"/>
      <c r="P101" s="123"/>
    </row>
    <row r="102" spans="1:16" x14ac:dyDescent="0.35">
      <c r="A102" s="140"/>
      <c r="B102" s="248" t="s">
        <v>111</v>
      </c>
      <c r="C102" s="248"/>
      <c r="D102" s="239"/>
      <c r="E102" s="240"/>
      <c r="F102" s="241"/>
      <c r="I102" s="3"/>
      <c r="J102" s="3"/>
      <c r="P102" s="123"/>
    </row>
    <row r="103" spans="1:16" x14ac:dyDescent="0.35">
      <c r="A103" s="140"/>
      <c r="B103" s="248" t="s">
        <v>137</v>
      </c>
      <c r="C103" s="248"/>
      <c r="D103" s="239"/>
      <c r="E103" s="240"/>
      <c r="F103" s="241"/>
      <c r="I103" s="3"/>
      <c r="J103" s="3"/>
      <c r="P103" s="123"/>
    </row>
    <row r="104" spans="1:16" x14ac:dyDescent="0.35">
      <c r="A104" s="140"/>
      <c r="B104" s="199" t="s">
        <v>136</v>
      </c>
      <c r="C104" s="200" t="s">
        <v>135</v>
      </c>
      <c r="D104" s="239"/>
      <c r="E104" s="240"/>
      <c r="F104" s="241"/>
      <c r="I104" s="3"/>
      <c r="J104" s="3"/>
      <c r="P104" s="123"/>
    </row>
    <row r="105" spans="1:16" x14ac:dyDescent="0.35">
      <c r="A105" s="146"/>
      <c r="B105" s="130"/>
      <c r="C105" s="130"/>
      <c r="D105" s="130"/>
      <c r="E105" s="130"/>
      <c r="F105" s="130"/>
      <c r="G105" s="132"/>
      <c r="H105" s="132"/>
      <c r="I105" s="34"/>
      <c r="J105" s="34"/>
      <c r="K105" s="34"/>
      <c r="L105" s="34"/>
      <c r="M105" s="34"/>
      <c r="N105" s="34"/>
      <c r="O105" s="34"/>
      <c r="P105" s="133"/>
    </row>
    <row r="106" spans="1:16" x14ac:dyDescent="0.35">
      <c r="E106" s="122"/>
      <c r="J106" s="3"/>
    </row>
    <row r="107" spans="1:16" x14ac:dyDescent="0.35">
      <c r="E107" s="122"/>
      <c r="J107" s="3"/>
    </row>
  </sheetData>
  <sheetProtection algorithmName="SHA-512" hashValue="CfC6DEA8OaUKkdN4+ZqZYvSuaNutzqtSbTCTspV9IvHpyyUBqxUtJL4z5Tyeo6vMFkgKOWC+BRUsW1iXEWk7Ng==" saltValue="KGiP8zmTRk3i1CBga1vD5w==" spinCount="100000" sheet="1" formatCells="0" formatColumns="0" formatRows="0" insertColumns="0" insertRows="0" deleteRows="0" sort="0" autoFilter="0" pivotTables="0"/>
  <mergeCells count="48">
    <mergeCell ref="B13:I13"/>
    <mergeCell ref="B14:I14"/>
    <mergeCell ref="B7:I8"/>
    <mergeCell ref="B9:I9"/>
    <mergeCell ref="B10:I10"/>
    <mergeCell ref="B11:I11"/>
    <mergeCell ref="B12:I12"/>
    <mergeCell ref="A16:J16"/>
    <mergeCell ref="B67:G68"/>
    <mergeCell ref="B69:G70"/>
    <mergeCell ref="B71:G71"/>
    <mergeCell ref="B73:G73"/>
    <mergeCell ref="B74:G74"/>
    <mergeCell ref="I19:J19"/>
    <mergeCell ref="I44:J44"/>
    <mergeCell ref="H67:H68"/>
    <mergeCell ref="O44:P44"/>
    <mergeCell ref="O19:P19"/>
    <mergeCell ref="I71:O71"/>
    <mergeCell ref="I69:O70"/>
    <mergeCell ref="I67:O68"/>
    <mergeCell ref="A41:J41"/>
    <mergeCell ref="A42:J42"/>
    <mergeCell ref="A65:L65"/>
    <mergeCell ref="K19:N19"/>
    <mergeCell ref="K44:N44"/>
    <mergeCell ref="M3:O3"/>
    <mergeCell ref="D4:F4"/>
    <mergeCell ref="D3:F3"/>
    <mergeCell ref="A4:C4"/>
    <mergeCell ref="A3:C3"/>
    <mergeCell ref="L4:M4"/>
    <mergeCell ref="A1:F1"/>
    <mergeCell ref="A17:J17"/>
    <mergeCell ref="B95:C95"/>
    <mergeCell ref="B101:C101"/>
    <mergeCell ref="D104:F104"/>
    <mergeCell ref="D101:F101"/>
    <mergeCell ref="B98:C100"/>
    <mergeCell ref="B102:C102"/>
    <mergeCell ref="B103:C103"/>
    <mergeCell ref="D103:F103"/>
    <mergeCell ref="D102:F102"/>
    <mergeCell ref="B88:F93"/>
    <mergeCell ref="B87:F87"/>
    <mergeCell ref="A77:J77"/>
    <mergeCell ref="A76:J76"/>
    <mergeCell ref="H69:H70"/>
  </mergeCells>
  <conditionalFormatting sqref="A20:XFD38 A45:XFD62">
    <cfRule type="expression" dxfId="8" priority="1">
      <formula>SEARCH("new lines",$B20)</formula>
    </cfRule>
  </conditionalFormatting>
  <conditionalFormatting sqref="D20:D38 D45:D62">
    <cfRule type="expression" dxfId="7" priority="26">
      <formula>SEARCH("_pls_select",$C20)</formula>
    </cfRule>
    <cfRule type="expression" dxfId="6" priority="27">
      <formula>SEARCH("individual",$C20)</formula>
    </cfRule>
    <cfRule type="expression" dxfId="5" priority="28">
      <formula>$C20=""</formula>
    </cfRule>
  </conditionalFormatting>
  <conditionalFormatting sqref="D3:F4">
    <cfRule type="containsText" dxfId="4" priority="17" operator="containsText" text="pls fill">
      <formula>NOT(ISERROR(SEARCH("pls fill",D3)))</formula>
    </cfRule>
  </conditionalFormatting>
  <conditionalFormatting sqref="J20:J38 J45:J62">
    <cfRule type="expression" dxfId="3" priority="36">
      <formula>SEARCH("right",$I20)</formula>
    </cfRule>
  </conditionalFormatting>
  <conditionalFormatting sqref="L20:L38 L45:L62">
    <cfRule type="expression" dxfId="2" priority="78">
      <formula>SEARCH("right",$K20)</formula>
    </cfRule>
  </conditionalFormatting>
  <dataValidations count="9">
    <dataValidation type="date" allowBlank="1" showErrorMessage="1" errorTitle="Error" error="Only donations received between 1 April 2019 to 31 May 2021 is eligible for CMF matching." prompt="Donations received between 1 April 2019 to 31 May 2021 is eligible for CMF matching." sqref="WVK983092:WVK983101 I65587:I65596 IY65588:IY65597 SU65588:SU65597 ACQ65588:ACQ65597 AMM65588:AMM65597 AWI65588:AWI65597 BGE65588:BGE65597 BQA65588:BQA65597 BZW65588:BZW65597 CJS65588:CJS65597 CTO65588:CTO65597 DDK65588:DDK65597 DNG65588:DNG65597 DXC65588:DXC65597 EGY65588:EGY65597 EQU65588:EQU65597 FAQ65588:FAQ65597 FKM65588:FKM65597 FUI65588:FUI65597 GEE65588:GEE65597 GOA65588:GOA65597 GXW65588:GXW65597 HHS65588:HHS65597 HRO65588:HRO65597 IBK65588:IBK65597 ILG65588:ILG65597 IVC65588:IVC65597 JEY65588:JEY65597 JOU65588:JOU65597 JYQ65588:JYQ65597 KIM65588:KIM65597 KSI65588:KSI65597 LCE65588:LCE65597 LMA65588:LMA65597 LVW65588:LVW65597 MFS65588:MFS65597 MPO65588:MPO65597 MZK65588:MZK65597 NJG65588:NJG65597 NTC65588:NTC65597 OCY65588:OCY65597 OMU65588:OMU65597 OWQ65588:OWQ65597 PGM65588:PGM65597 PQI65588:PQI65597 QAE65588:QAE65597 QKA65588:QKA65597 QTW65588:QTW65597 RDS65588:RDS65597 RNO65588:RNO65597 RXK65588:RXK65597 SHG65588:SHG65597 SRC65588:SRC65597 TAY65588:TAY65597 TKU65588:TKU65597 TUQ65588:TUQ65597 UEM65588:UEM65597 UOI65588:UOI65597 UYE65588:UYE65597 VIA65588:VIA65597 VRW65588:VRW65597 WBS65588:WBS65597 WLO65588:WLO65597 WVK65588:WVK65597 I131123:I131132 IY131124:IY131133 SU131124:SU131133 ACQ131124:ACQ131133 AMM131124:AMM131133 AWI131124:AWI131133 BGE131124:BGE131133 BQA131124:BQA131133 BZW131124:BZW131133 CJS131124:CJS131133 CTO131124:CTO131133 DDK131124:DDK131133 DNG131124:DNG131133 DXC131124:DXC131133 EGY131124:EGY131133 EQU131124:EQU131133 FAQ131124:FAQ131133 FKM131124:FKM131133 FUI131124:FUI131133 GEE131124:GEE131133 GOA131124:GOA131133 GXW131124:GXW131133 HHS131124:HHS131133 HRO131124:HRO131133 IBK131124:IBK131133 ILG131124:ILG131133 IVC131124:IVC131133 JEY131124:JEY131133 JOU131124:JOU131133 JYQ131124:JYQ131133 KIM131124:KIM131133 KSI131124:KSI131133 LCE131124:LCE131133 LMA131124:LMA131133 LVW131124:LVW131133 MFS131124:MFS131133 MPO131124:MPO131133 MZK131124:MZK131133 NJG131124:NJG131133 NTC131124:NTC131133 OCY131124:OCY131133 OMU131124:OMU131133 OWQ131124:OWQ131133 PGM131124:PGM131133 PQI131124:PQI131133 QAE131124:QAE131133 QKA131124:QKA131133 QTW131124:QTW131133 RDS131124:RDS131133 RNO131124:RNO131133 RXK131124:RXK131133 SHG131124:SHG131133 SRC131124:SRC131133 TAY131124:TAY131133 TKU131124:TKU131133 TUQ131124:TUQ131133 UEM131124:UEM131133 UOI131124:UOI131133 UYE131124:UYE131133 VIA131124:VIA131133 VRW131124:VRW131133 WBS131124:WBS131133 WLO131124:WLO131133 WVK131124:WVK131133 I196659:I196668 IY196660:IY196669 SU196660:SU196669 ACQ196660:ACQ196669 AMM196660:AMM196669 AWI196660:AWI196669 BGE196660:BGE196669 BQA196660:BQA196669 BZW196660:BZW196669 CJS196660:CJS196669 CTO196660:CTO196669 DDK196660:DDK196669 DNG196660:DNG196669 DXC196660:DXC196669 EGY196660:EGY196669 EQU196660:EQU196669 FAQ196660:FAQ196669 FKM196660:FKM196669 FUI196660:FUI196669 GEE196660:GEE196669 GOA196660:GOA196669 GXW196660:GXW196669 HHS196660:HHS196669 HRO196660:HRO196669 IBK196660:IBK196669 ILG196660:ILG196669 IVC196660:IVC196669 JEY196660:JEY196669 JOU196660:JOU196669 JYQ196660:JYQ196669 KIM196660:KIM196669 KSI196660:KSI196669 LCE196660:LCE196669 LMA196660:LMA196669 LVW196660:LVW196669 MFS196660:MFS196669 MPO196660:MPO196669 MZK196660:MZK196669 NJG196660:NJG196669 NTC196660:NTC196669 OCY196660:OCY196669 OMU196660:OMU196669 OWQ196660:OWQ196669 PGM196660:PGM196669 PQI196660:PQI196669 QAE196660:QAE196669 QKA196660:QKA196669 QTW196660:QTW196669 RDS196660:RDS196669 RNO196660:RNO196669 RXK196660:RXK196669 SHG196660:SHG196669 SRC196660:SRC196669 TAY196660:TAY196669 TKU196660:TKU196669 TUQ196660:TUQ196669 UEM196660:UEM196669 UOI196660:UOI196669 UYE196660:UYE196669 VIA196660:VIA196669 VRW196660:VRW196669 WBS196660:WBS196669 WLO196660:WLO196669 WVK196660:WVK196669 I262195:I262204 IY262196:IY262205 SU262196:SU262205 ACQ262196:ACQ262205 AMM262196:AMM262205 AWI262196:AWI262205 BGE262196:BGE262205 BQA262196:BQA262205 BZW262196:BZW262205 CJS262196:CJS262205 CTO262196:CTO262205 DDK262196:DDK262205 DNG262196:DNG262205 DXC262196:DXC262205 EGY262196:EGY262205 EQU262196:EQU262205 FAQ262196:FAQ262205 FKM262196:FKM262205 FUI262196:FUI262205 GEE262196:GEE262205 GOA262196:GOA262205 GXW262196:GXW262205 HHS262196:HHS262205 HRO262196:HRO262205 IBK262196:IBK262205 ILG262196:ILG262205 IVC262196:IVC262205 JEY262196:JEY262205 JOU262196:JOU262205 JYQ262196:JYQ262205 KIM262196:KIM262205 KSI262196:KSI262205 LCE262196:LCE262205 LMA262196:LMA262205 LVW262196:LVW262205 MFS262196:MFS262205 MPO262196:MPO262205 MZK262196:MZK262205 NJG262196:NJG262205 NTC262196:NTC262205 OCY262196:OCY262205 OMU262196:OMU262205 OWQ262196:OWQ262205 PGM262196:PGM262205 PQI262196:PQI262205 QAE262196:QAE262205 QKA262196:QKA262205 QTW262196:QTW262205 RDS262196:RDS262205 RNO262196:RNO262205 RXK262196:RXK262205 SHG262196:SHG262205 SRC262196:SRC262205 TAY262196:TAY262205 TKU262196:TKU262205 TUQ262196:TUQ262205 UEM262196:UEM262205 UOI262196:UOI262205 UYE262196:UYE262205 VIA262196:VIA262205 VRW262196:VRW262205 WBS262196:WBS262205 WLO262196:WLO262205 WVK262196:WVK262205 I327731:I327740 IY327732:IY327741 SU327732:SU327741 ACQ327732:ACQ327741 AMM327732:AMM327741 AWI327732:AWI327741 BGE327732:BGE327741 BQA327732:BQA327741 BZW327732:BZW327741 CJS327732:CJS327741 CTO327732:CTO327741 DDK327732:DDK327741 DNG327732:DNG327741 DXC327732:DXC327741 EGY327732:EGY327741 EQU327732:EQU327741 FAQ327732:FAQ327741 FKM327732:FKM327741 FUI327732:FUI327741 GEE327732:GEE327741 GOA327732:GOA327741 GXW327732:GXW327741 HHS327732:HHS327741 HRO327732:HRO327741 IBK327732:IBK327741 ILG327732:ILG327741 IVC327732:IVC327741 JEY327732:JEY327741 JOU327732:JOU327741 JYQ327732:JYQ327741 KIM327732:KIM327741 KSI327732:KSI327741 LCE327732:LCE327741 LMA327732:LMA327741 LVW327732:LVW327741 MFS327732:MFS327741 MPO327732:MPO327741 MZK327732:MZK327741 NJG327732:NJG327741 NTC327732:NTC327741 OCY327732:OCY327741 OMU327732:OMU327741 OWQ327732:OWQ327741 PGM327732:PGM327741 PQI327732:PQI327741 QAE327732:QAE327741 QKA327732:QKA327741 QTW327732:QTW327741 RDS327732:RDS327741 RNO327732:RNO327741 RXK327732:RXK327741 SHG327732:SHG327741 SRC327732:SRC327741 TAY327732:TAY327741 TKU327732:TKU327741 TUQ327732:TUQ327741 UEM327732:UEM327741 UOI327732:UOI327741 UYE327732:UYE327741 VIA327732:VIA327741 VRW327732:VRW327741 WBS327732:WBS327741 WLO327732:WLO327741 WVK327732:WVK327741 I393267:I393276 IY393268:IY393277 SU393268:SU393277 ACQ393268:ACQ393277 AMM393268:AMM393277 AWI393268:AWI393277 BGE393268:BGE393277 BQA393268:BQA393277 BZW393268:BZW393277 CJS393268:CJS393277 CTO393268:CTO393277 DDK393268:DDK393277 DNG393268:DNG393277 DXC393268:DXC393277 EGY393268:EGY393277 EQU393268:EQU393277 FAQ393268:FAQ393277 FKM393268:FKM393277 FUI393268:FUI393277 GEE393268:GEE393277 GOA393268:GOA393277 GXW393268:GXW393277 HHS393268:HHS393277 HRO393268:HRO393277 IBK393268:IBK393277 ILG393268:ILG393277 IVC393268:IVC393277 JEY393268:JEY393277 JOU393268:JOU393277 JYQ393268:JYQ393277 KIM393268:KIM393277 KSI393268:KSI393277 LCE393268:LCE393277 LMA393268:LMA393277 LVW393268:LVW393277 MFS393268:MFS393277 MPO393268:MPO393277 MZK393268:MZK393277 NJG393268:NJG393277 NTC393268:NTC393277 OCY393268:OCY393277 OMU393268:OMU393277 OWQ393268:OWQ393277 PGM393268:PGM393277 PQI393268:PQI393277 QAE393268:QAE393277 QKA393268:QKA393277 QTW393268:QTW393277 RDS393268:RDS393277 RNO393268:RNO393277 RXK393268:RXK393277 SHG393268:SHG393277 SRC393268:SRC393277 TAY393268:TAY393277 TKU393268:TKU393277 TUQ393268:TUQ393277 UEM393268:UEM393277 UOI393268:UOI393277 UYE393268:UYE393277 VIA393268:VIA393277 VRW393268:VRW393277 WBS393268:WBS393277 WLO393268:WLO393277 WVK393268:WVK393277 I458803:I458812 IY458804:IY458813 SU458804:SU458813 ACQ458804:ACQ458813 AMM458804:AMM458813 AWI458804:AWI458813 BGE458804:BGE458813 BQA458804:BQA458813 BZW458804:BZW458813 CJS458804:CJS458813 CTO458804:CTO458813 DDK458804:DDK458813 DNG458804:DNG458813 DXC458804:DXC458813 EGY458804:EGY458813 EQU458804:EQU458813 FAQ458804:FAQ458813 FKM458804:FKM458813 FUI458804:FUI458813 GEE458804:GEE458813 GOA458804:GOA458813 GXW458804:GXW458813 HHS458804:HHS458813 HRO458804:HRO458813 IBK458804:IBK458813 ILG458804:ILG458813 IVC458804:IVC458813 JEY458804:JEY458813 JOU458804:JOU458813 JYQ458804:JYQ458813 KIM458804:KIM458813 KSI458804:KSI458813 LCE458804:LCE458813 LMA458804:LMA458813 LVW458804:LVW458813 MFS458804:MFS458813 MPO458804:MPO458813 MZK458804:MZK458813 NJG458804:NJG458813 NTC458804:NTC458813 OCY458804:OCY458813 OMU458804:OMU458813 OWQ458804:OWQ458813 PGM458804:PGM458813 PQI458804:PQI458813 QAE458804:QAE458813 QKA458804:QKA458813 QTW458804:QTW458813 RDS458804:RDS458813 RNO458804:RNO458813 RXK458804:RXK458813 SHG458804:SHG458813 SRC458804:SRC458813 TAY458804:TAY458813 TKU458804:TKU458813 TUQ458804:TUQ458813 UEM458804:UEM458813 UOI458804:UOI458813 UYE458804:UYE458813 VIA458804:VIA458813 VRW458804:VRW458813 WBS458804:WBS458813 WLO458804:WLO458813 WVK458804:WVK458813 I524339:I524348 IY524340:IY524349 SU524340:SU524349 ACQ524340:ACQ524349 AMM524340:AMM524349 AWI524340:AWI524349 BGE524340:BGE524349 BQA524340:BQA524349 BZW524340:BZW524349 CJS524340:CJS524349 CTO524340:CTO524349 DDK524340:DDK524349 DNG524340:DNG524349 DXC524340:DXC524349 EGY524340:EGY524349 EQU524340:EQU524349 FAQ524340:FAQ524349 FKM524340:FKM524349 FUI524340:FUI524349 GEE524340:GEE524349 GOA524340:GOA524349 GXW524340:GXW524349 HHS524340:HHS524349 HRO524340:HRO524349 IBK524340:IBK524349 ILG524340:ILG524349 IVC524340:IVC524349 JEY524340:JEY524349 JOU524340:JOU524349 JYQ524340:JYQ524349 KIM524340:KIM524349 KSI524340:KSI524349 LCE524340:LCE524349 LMA524340:LMA524349 LVW524340:LVW524349 MFS524340:MFS524349 MPO524340:MPO524349 MZK524340:MZK524349 NJG524340:NJG524349 NTC524340:NTC524349 OCY524340:OCY524349 OMU524340:OMU524349 OWQ524340:OWQ524349 PGM524340:PGM524349 PQI524340:PQI524349 QAE524340:QAE524349 QKA524340:QKA524349 QTW524340:QTW524349 RDS524340:RDS524349 RNO524340:RNO524349 RXK524340:RXK524349 SHG524340:SHG524349 SRC524340:SRC524349 TAY524340:TAY524349 TKU524340:TKU524349 TUQ524340:TUQ524349 UEM524340:UEM524349 UOI524340:UOI524349 UYE524340:UYE524349 VIA524340:VIA524349 VRW524340:VRW524349 WBS524340:WBS524349 WLO524340:WLO524349 WVK524340:WVK524349 I589875:I589884 IY589876:IY589885 SU589876:SU589885 ACQ589876:ACQ589885 AMM589876:AMM589885 AWI589876:AWI589885 BGE589876:BGE589885 BQA589876:BQA589885 BZW589876:BZW589885 CJS589876:CJS589885 CTO589876:CTO589885 DDK589876:DDK589885 DNG589876:DNG589885 DXC589876:DXC589885 EGY589876:EGY589885 EQU589876:EQU589885 FAQ589876:FAQ589885 FKM589876:FKM589885 FUI589876:FUI589885 GEE589876:GEE589885 GOA589876:GOA589885 GXW589876:GXW589885 HHS589876:HHS589885 HRO589876:HRO589885 IBK589876:IBK589885 ILG589876:ILG589885 IVC589876:IVC589885 JEY589876:JEY589885 JOU589876:JOU589885 JYQ589876:JYQ589885 KIM589876:KIM589885 KSI589876:KSI589885 LCE589876:LCE589885 LMA589876:LMA589885 LVW589876:LVW589885 MFS589876:MFS589885 MPO589876:MPO589885 MZK589876:MZK589885 NJG589876:NJG589885 NTC589876:NTC589885 OCY589876:OCY589885 OMU589876:OMU589885 OWQ589876:OWQ589885 PGM589876:PGM589885 PQI589876:PQI589885 QAE589876:QAE589885 QKA589876:QKA589885 QTW589876:QTW589885 RDS589876:RDS589885 RNO589876:RNO589885 RXK589876:RXK589885 SHG589876:SHG589885 SRC589876:SRC589885 TAY589876:TAY589885 TKU589876:TKU589885 TUQ589876:TUQ589885 UEM589876:UEM589885 UOI589876:UOI589885 UYE589876:UYE589885 VIA589876:VIA589885 VRW589876:VRW589885 WBS589876:WBS589885 WLO589876:WLO589885 WVK589876:WVK589885 I655411:I655420 IY655412:IY655421 SU655412:SU655421 ACQ655412:ACQ655421 AMM655412:AMM655421 AWI655412:AWI655421 BGE655412:BGE655421 BQA655412:BQA655421 BZW655412:BZW655421 CJS655412:CJS655421 CTO655412:CTO655421 DDK655412:DDK655421 DNG655412:DNG655421 DXC655412:DXC655421 EGY655412:EGY655421 EQU655412:EQU655421 FAQ655412:FAQ655421 FKM655412:FKM655421 FUI655412:FUI655421 GEE655412:GEE655421 GOA655412:GOA655421 GXW655412:GXW655421 HHS655412:HHS655421 HRO655412:HRO655421 IBK655412:IBK655421 ILG655412:ILG655421 IVC655412:IVC655421 JEY655412:JEY655421 JOU655412:JOU655421 JYQ655412:JYQ655421 KIM655412:KIM655421 KSI655412:KSI655421 LCE655412:LCE655421 LMA655412:LMA655421 LVW655412:LVW655421 MFS655412:MFS655421 MPO655412:MPO655421 MZK655412:MZK655421 NJG655412:NJG655421 NTC655412:NTC655421 OCY655412:OCY655421 OMU655412:OMU655421 OWQ655412:OWQ655421 PGM655412:PGM655421 PQI655412:PQI655421 QAE655412:QAE655421 QKA655412:QKA655421 QTW655412:QTW655421 RDS655412:RDS655421 RNO655412:RNO655421 RXK655412:RXK655421 SHG655412:SHG655421 SRC655412:SRC655421 TAY655412:TAY655421 TKU655412:TKU655421 TUQ655412:TUQ655421 UEM655412:UEM655421 UOI655412:UOI655421 UYE655412:UYE655421 VIA655412:VIA655421 VRW655412:VRW655421 WBS655412:WBS655421 WLO655412:WLO655421 WVK655412:WVK655421 I720947:I720956 IY720948:IY720957 SU720948:SU720957 ACQ720948:ACQ720957 AMM720948:AMM720957 AWI720948:AWI720957 BGE720948:BGE720957 BQA720948:BQA720957 BZW720948:BZW720957 CJS720948:CJS720957 CTO720948:CTO720957 DDK720948:DDK720957 DNG720948:DNG720957 DXC720948:DXC720957 EGY720948:EGY720957 EQU720948:EQU720957 FAQ720948:FAQ720957 FKM720948:FKM720957 FUI720948:FUI720957 GEE720948:GEE720957 GOA720948:GOA720957 GXW720948:GXW720957 HHS720948:HHS720957 HRO720948:HRO720957 IBK720948:IBK720957 ILG720948:ILG720957 IVC720948:IVC720957 JEY720948:JEY720957 JOU720948:JOU720957 JYQ720948:JYQ720957 KIM720948:KIM720957 KSI720948:KSI720957 LCE720948:LCE720957 LMA720948:LMA720957 LVW720948:LVW720957 MFS720948:MFS720957 MPO720948:MPO720957 MZK720948:MZK720957 NJG720948:NJG720957 NTC720948:NTC720957 OCY720948:OCY720957 OMU720948:OMU720957 OWQ720948:OWQ720957 PGM720948:PGM720957 PQI720948:PQI720957 QAE720948:QAE720957 QKA720948:QKA720957 QTW720948:QTW720957 RDS720948:RDS720957 RNO720948:RNO720957 RXK720948:RXK720957 SHG720948:SHG720957 SRC720948:SRC720957 TAY720948:TAY720957 TKU720948:TKU720957 TUQ720948:TUQ720957 UEM720948:UEM720957 UOI720948:UOI720957 UYE720948:UYE720957 VIA720948:VIA720957 VRW720948:VRW720957 WBS720948:WBS720957 WLO720948:WLO720957 WVK720948:WVK720957 I786483:I786492 IY786484:IY786493 SU786484:SU786493 ACQ786484:ACQ786493 AMM786484:AMM786493 AWI786484:AWI786493 BGE786484:BGE786493 BQA786484:BQA786493 BZW786484:BZW786493 CJS786484:CJS786493 CTO786484:CTO786493 DDK786484:DDK786493 DNG786484:DNG786493 DXC786484:DXC786493 EGY786484:EGY786493 EQU786484:EQU786493 FAQ786484:FAQ786493 FKM786484:FKM786493 FUI786484:FUI786493 GEE786484:GEE786493 GOA786484:GOA786493 GXW786484:GXW786493 HHS786484:HHS786493 HRO786484:HRO786493 IBK786484:IBK786493 ILG786484:ILG786493 IVC786484:IVC786493 JEY786484:JEY786493 JOU786484:JOU786493 JYQ786484:JYQ786493 KIM786484:KIM786493 KSI786484:KSI786493 LCE786484:LCE786493 LMA786484:LMA786493 LVW786484:LVW786493 MFS786484:MFS786493 MPO786484:MPO786493 MZK786484:MZK786493 NJG786484:NJG786493 NTC786484:NTC786493 OCY786484:OCY786493 OMU786484:OMU786493 OWQ786484:OWQ786493 PGM786484:PGM786493 PQI786484:PQI786493 QAE786484:QAE786493 QKA786484:QKA786493 QTW786484:QTW786493 RDS786484:RDS786493 RNO786484:RNO786493 RXK786484:RXK786493 SHG786484:SHG786493 SRC786484:SRC786493 TAY786484:TAY786493 TKU786484:TKU786493 TUQ786484:TUQ786493 UEM786484:UEM786493 UOI786484:UOI786493 UYE786484:UYE786493 VIA786484:VIA786493 VRW786484:VRW786493 WBS786484:WBS786493 WLO786484:WLO786493 WVK786484:WVK786493 I852019:I852028 IY852020:IY852029 SU852020:SU852029 ACQ852020:ACQ852029 AMM852020:AMM852029 AWI852020:AWI852029 BGE852020:BGE852029 BQA852020:BQA852029 BZW852020:BZW852029 CJS852020:CJS852029 CTO852020:CTO852029 DDK852020:DDK852029 DNG852020:DNG852029 DXC852020:DXC852029 EGY852020:EGY852029 EQU852020:EQU852029 FAQ852020:FAQ852029 FKM852020:FKM852029 FUI852020:FUI852029 GEE852020:GEE852029 GOA852020:GOA852029 GXW852020:GXW852029 HHS852020:HHS852029 HRO852020:HRO852029 IBK852020:IBK852029 ILG852020:ILG852029 IVC852020:IVC852029 JEY852020:JEY852029 JOU852020:JOU852029 JYQ852020:JYQ852029 KIM852020:KIM852029 KSI852020:KSI852029 LCE852020:LCE852029 LMA852020:LMA852029 LVW852020:LVW852029 MFS852020:MFS852029 MPO852020:MPO852029 MZK852020:MZK852029 NJG852020:NJG852029 NTC852020:NTC852029 OCY852020:OCY852029 OMU852020:OMU852029 OWQ852020:OWQ852029 PGM852020:PGM852029 PQI852020:PQI852029 QAE852020:QAE852029 QKA852020:QKA852029 QTW852020:QTW852029 RDS852020:RDS852029 RNO852020:RNO852029 RXK852020:RXK852029 SHG852020:SHG852029 SRC852020:SRC852029 TAY852020:TAY852029 TKU852020:TKU852029 TUQ852020:TUQ852029 UEM852020:UEM852029 UOI852020:UOI852029 UYE852020:UYE852029 VIA852020:VIA852029 VRW852020:VRW852029 WBS852020:WBS852029 WLO852020:WLO852029 WVK852020:WVK852029 I917555:I917564 IY917556:IY917565 SU917556:SU917565 ACQ917556:ACQ917565 AMM917556:AMM917565 AWI917556:AWI917565 BGE917556:BGE917565 BQA917556:BQA917565 BZW917556:BZW917565 CJS917556:CJS917565 CTO917556:CTO917565 DDK917556:DDK917565 DNG917556:DNG917565 DXC917556:DXC917565 EGY917556:EGY917565 EQU917556:EQU917565 FAQ917556:FAQ917565 FKM917556:FKM917565 FUI917556:FUI917565 GEE917556:GEE917565 GOA917556:GOA917565 GXW917556:GXW917565 HHS917556:HHS917565 HRO917556:HRO917565 IBK917556:IBK917565 ILG917556:ILG917565 IVC917556:IVC917565 JEY917556:JEY917565 JOU917556:JOU917565 JYQ917556:JYQ917565 KIM917556:KIM917565 KSI917556:KSI917565 LCE917556:LCE917565 LMA917556:LMA917565 LVW917556:LVW917565 MFS917556:MFS917565 MPO917556:MPO917565 MZK917556:MZK917565 NJG917556:NJG917565 NTC917556:NTC917565 OCY917556:OCY917565 OMU917556:OMU917565 OWQ917556:OWQ917565 PGM917556:PGM917565 PQI917556:PQI917565 QAE917556:QAE917565 QKA917556:QKA917565 QTW917556:QTW917565 RDS917556:RDS917565 RNO917556:RNO917565 RXK917556:RXK917565 SHG917556:SHG917565 SRC917556:SRC917565 TAY917556:TAY917565 TKU917556:TKU917565 TUQ917556:TUQ917565 UEM917556:UEM917565 UOI917556:UOI917565 UYE917556:UYE917565 VIA917556:VIA917565 VRW917556:VRW917565 WBS917556:WBS917565 WLO917556:WLO917565 WVK917556:WVK917565 I983091:I983100 IY983092:IY983101 SU983092:SU983101 ACQ983092:ACQ983101 AMM983092:AMM983101 AWI983092:AWI983101 BGE983092:BGE983101 BQA983092:BQA983101 BZW983092:BZW983101 CJS983092:CJS983101 CTO983092:CTO983101 DDK983092:DDK983101 DNG983092:DNG983101 DXC983092:DXC983101 EGY983092:EGY983101 EQU983092:EQU983101 FAQ983092:FAQ983101 FKM983092:FKM983101 FUI983092:FUI983101 GEE983092:GEE983101 GOA983092:GOA983101 GXW983092:GXW983101 HHS983092:HHS983101 HRO983092:HRO983101 IBK983092:IBK983101 ILG983092:ILG983101 IVC983092:IVC983101 JEY983092:JEY983101 JOU983092:JOU983101 JYQ983092:JYQ983101 KIM983092:KIM983101 KSI983092:KSI983101 LCE983092:LCE983101 LMA983092:LMA983101 LVW983092:LVW983101 MFS983092:MFS983101 MPO983092:MPO983101 MZK983092:MZK983101 NJG983092:NJG983101 NTC983092:NTC983101 OCY983092:OCY983101 OMU983092:OMU983101 OWQ983092:OWQ983101 PGM983092:PGM983101 PQI983092:PQI983101 QAE983092:QAE983101 QKA983092:QKA983101 QTW983092:QTW983101 RDS983092:RDS983101 RNO983092:RNO983101 RXK983092:RXK983101 SHG983092:SHG983101 SRC983092:SRC983101 TAY983092:TAY983101 TKU983092:TKU983101 TUQ983092:TUQ983101 UEM983092:UEM983101 UOI983092:UOI983101 UYE983092:UYE983101 VIA983092:VIA983101 VRW983092:VRW983101 WBS983092:WBS983101 WLO983092:WLO983101 WVM21:WVM39 WLQ21:WLQ39 WBU21:WBU39 VRY21:VRY39 VIC21:VIC39 UYG21:UYG39 UOK21:UOK39 UEO21:UEO39 TUS21:TUS39 TKW21:TKW39 TBA21:TBA39 SRE21:SRE39 SHI21:SHI39 RXM21:RXM39 RNQ21:RNQ39 RDU21:RDU39 QTY21:QTY39 QKC21:QKC39 QAG21:QAG39 PQK21:PQK39 PGO21:PGO39 OWS21:OWS39 OMW21:OMW39 ODA21:ODA39 NTE21:NTE39 NJI21:NJI39 MZM21:MZM39 MPQ21:MPQ39 MFU21:MFU39 LVY21:LVY39 LMC21:LMC39 LCG21:LCG39 KSK21:KSK39 KIO21:KIO39 JYS21:JYS39 JOW21:JOW39 JFA21:JFA39 IVE21:IVE39 ILI21:ILI39 IBM21:IBM39 HRQ21:HRQ39 HHU21:HHU39 GXY21:GXY39 GOC21:GOC39 GEG21:GEG39 FUK21:FUK39 FKO21:FKO39 FAS21:FAS39 EQW21:EQW39 EHA21:EHA39 DXE21:DXE39 DNI21:DNI39 DDM21:DDM39 CTQ21:CTQ39 CJU21:CJU39 BZY21:BZY39 BQC21:BQC39 BGG21:BGG39 AWK21:AWK39 AMO21:AMO39 ACS21:ACS39 SW21:SW39 JA21:JA39" xr:uid="{8BC33280-2BB1-4E42-8277-ECFCE1779437}">
      <formula1>43556</formula1>
      <formula2>44347</formula2>
    </dataValidation>
    <dataValidation type="date" allowBlank="1" showErrorMessage="1" errorTitle="Error" error="Only donations received between 1 April 2019 to 31 May 2021 is eligible for CMF matching." sqref="WVK983107:WVK983116 IX46:IX62 ST46:ST62 ACP46:ACP62 AML46:AML62 AWH46:AWH62 BGD46:BGD62 BPZ46:BPZ62 BZV46:BZV62 CJR46:CJR62 CTN46:CTN62 DDJ46:DDJ62 DNF46:DNF62 DXB46:DXB62 EGX46:EGX62 EQT46:EQT62 FAP46:FAP62 FKL46:FKL62 FUH46:FUH62 GED46:GED62 GNZ46:GNZ62 GXV46:GXV62 HHR46:HHR62 HRN46:HRN62 IBJ46:IBJ62 ILF46:ILF62 IVB46:IVB62 JEX46:JEX62 JOT46:JOT62 JYP46:JYP62 KIL46:KIL62 KSH46:KSH62 LCD46:LCD62 LLZ46:LLZ62 LVV46:LVV62 MFR46:MFR62 MPN46:MPN62 MZJ46:MZJ62 NJF46:NJF62 NTB46:NTB62 OCX46:OCX62 OMT46:OMT62 OWP46:OWP62 PGL46:PGL62 PQH46:PQH62 QAD46:QAD62 QJZ46:QJZ62 QTV46:QTV62 RDR46:RDR62 RNN46:RNN62 RXJ46:RXJ62 SHF46:SHF62 SRB46:SRB62 TAX46:TAX62 TKT46:TKT62 TUP46:TUP62 UEL46:UEL62 UOH46:UOH62 UYD46:UYD62 VHZ46:VHZ62 VRV46:VRV62 WBR46:WBR62 WLN46:WLN62 WVJ46:WVJ62 I65602:I65611 IY65603:IY65612 SU65603:SU65612 ACQ65603:ACQ65612 AMM65603:AMM65612 AWI65603:AWI65612 BGE65603:BGE65612 BQA65603:BQA65612 BZW65603:BZW65612 CJS65603:CJS65612 CTO65603:CTO65612 DDK65603:DDK65612 DNG65603:DNG65612 DXC65603:DXC65612 EGY65603:EGY65612 EQU65603:EQU65612 FAQ65603:FAQ65612 FKM65603:FKM65612 FUI65603:FUI65612 GEE65603:GEE65612 GOA65603:GOA65612 GXW65603:GXW65612 HHS65603:HHS65612 HRO65603:HRO65612 IBK65603:IBK65612 ILG65603:ILG65612 IVC65603:IVC65612 JEY65603:JEY65612 JOU65603:JOU65612 JYQ65603:JYQ65612 KIM65603:KIM65612 KSI65603:KSI65612 LCE65603:LCE65612 LMA65603:LMA65612 LVW65603:LVW65612 MFS65603:MFS65612 MPO65603:MPO65612 MZK65603:MZK65612 NJG65603:NJG65612 NTC65603:NTC65612 OCY65603:OCY65612 OMU65603:OMU65612 OWQ65603:OWQ65612 PGM65603:PGM65612 PQI65603:PQI65612 QAE65603:QAE65612 QKA65603:QKA65612 QTW65603:QTW65612 RDS65603:RDS65612 RNO65603:RNO65612 RXK65603:RXK65612 SHG65603:SHG65612 SRC65603:SRC65612 TAY65603:TAY65612 TKU65603:TKU65612 TUQ65603:TUQ65612 UEM65603:UEM65612 UOI65603:UOI65612 UYE65603:UYE65612 VIA65603:VIA65612 VRW65603:VRW65612 WBS65603:WBS65612 WLO65603:WLO65612 WVK65603:WVK65612 I131138:I131147 IY131139:IY131148 SU131139:SU131148 ACQ131139:ACQ131148 AMM131139:AMM131148 AWI131139:AWI131148 BGE131139:BGE131148 BQA131139:BQA131148 BZW131139:BZW131148 CJS131139:CJS131148 CTO131139:CTO131148 DDK131139:DDK131148 DNG131139:DNG131148 DXC131139:DXC131148 EGY131139:EGY131148 EQU131139:EQU131148 FAQ131139:FAQ131148 FKM131139:FKM131148 FUI131139:FUI131148 GEE131139:GEE131148 GOA131139:GOA131148 GXW131139:GXW131148 HHS131139:HHS131148 HRO131139:HRO131148 IBK131139:IBK131148 ILG131139:ILG131148 IVC131139:IVC131148 JEY131139:JEY131148 JOU131139:JOU131148 JYQ131139:JYQ131148 KIM131139:KIM131148 KSI131139:KSI131148 LCE131139:LCE131148 LMA131139:LMA131148 LVW131139:LVW131148 MFS131139:MFS131148 MPO131139:MPO131148 MZK131139:MZK131148 NJG131139:NJG131148 NTC131139:NTC131148 OCY131139:OCY131148 OMU131139:OMU131148 OWQ131139:OWQ131148 PGM131139:PGM131148 PQI131139:PQI131148 QAE131139:QAE131148 QKA131139:QKA131148 QTW131139:QTW131148 RDS131139:RDS131148 RNO131139:RNO131148 RXK131139:RXK131148 SHG131139:SHG131148 SRC131139:SRC131148 TAY131139:TAY131148 TKU131139:TKU131148 TUQ131139:TUQ131148 UEM131139:UEM131148 UOI131139:UOI131148 UYE131139:UYE131148 VIA131139:VIA131148 VRW131139:VRW131148 WBS131139:WBS131148 WLO131139:WLO131148 WVK131139:WVK131148 I196674:I196683 IY196675:IY196684 SU196675:SU196684 ACQ196675:ACQ196684 AMM196675:AMM196684 AWI196675:AWI196684 BGE196675:BGE196684 BQA196675:BQA196684 BZW196675:BZW196684 CJS196675:CJS196684 CTO196675:CTO196684 DDK196675:DDK196684 DNG196675:DNG196684 DXC196675:DXC196684 EGY196675:EGY196684 EQU196675:EQU196684 FAQ196675:FAQ196684 FKM196675:FKM196684 FUI196675:FUI196684 GEE196675:GEE196684 GOA196675:GOA196684 GXW196675:GXW196684 HHS196675:HHS196684 HRO196675:HRO196684 IBK196675:IBK196684 ILG196675:ILG196684 IVC196675:IVC196684 JEY196675:JEY196684 JOU196675:JOU196684 JYQ196675:JYQ196684 KIM196675:KIM196684 KSI196675:KSI196684 LCE196675:LCE196684 LMA196675:LMA196684 LVW196675:LVW196684 MFS196675:MFS196684 MPO196675:MPO196684 MZK196675:MZK196684 NJG196675:NJG196684 NTC196675:NTC196684 OCY196675:OCY196684 OMU196675:OMU196684 OWQ196675:OWQ196684 PGM196675:PGM196684 PQI196675:PQI196684 QAE196675:QAE196684 QKA196675:QKA196684 QTW196675:QTW196684 RDS196675:RDS196684 RNO196675:RNO196684 RXK196675:RXK196684 SHG196675:SHG196684 SRC196675:SRC196684 TAY196675:TAY196684 TKU196675:TKU196684 TUQ196675:TUQ196684 UEM196675:UEM196684 UOI196675:UOI196684 UYE196675:UYE196684 VIA196675:VIA196684 VRW196675:VRW196684 WBS196675:WBS196684 WLO196675:WLO196684 WVK196675:WVK196684 I262210:I262219 IY262211:IY262220 SU262211:SU262220 ACQ262211:ACQ262220 AMM262211:AMM262220 AWI262211:AWI262220 BGE262211:BGE262220 BQA262211:BQA262220 BZW262211:BZW262220 CJS262211:CJS262220 CTO262211:CTO262220 DDK262211:DDK262220 DNG262211:DNG262220 DXC262211:DXC262220 EGY262211:EGY262220 EQU262211:EQU262220 FAQ262211:FAQ262220 FKM262211:FKM262220 FUI262211:FUI262220 GEE262211:GEE262220 GOA262211:GOA262220 GXW262211:GXW262220 HHS262211:HHS262220 HRO262211:HRO262220 IBK262211:IBK262220 ILG262211:ILG262220 IVC262211:IVC262220 JEY262211:JEY262220 JOU262211:JOU262220 JYQ262211:JYQ262220 KIM262211:KIM262220 KSI262211:KSI262220 LCE262211:LCE262220 LMA262211:LMA262220 LVW262211:LVW262220 MFS262211:MFS262220 MPO262211:MPO262220 MZK262211:MZK262220 NJG262211:NJG262220 NTC262211:NTC262220 OCY262211:OCY262220 OMU262211:OMU262220 OWQ262211:OWQ262220 PGM262211:PGM262220 PQI262211:PQI262220 QAE262211:QAE262220 QKA262211:QKA262220 QTW262211:QTW262220 RDS262211:RDS262220 RNO262211:RNO262220 RXK262211:RXK262220 SHG262211:SHG262220 SRC262211:SRC262220 TAY262211:TAY262220 TKU262211:TKU262220 TUQ262211:TUQ262220 UEM262211:UEM262220 UOI262211:UOI262220 UYE262211:UYE262220 VIA262211:VIA262220 VRW262211:VRW262220 WBS262211:WBS262220 WLO262211:WLO262220 WVK262211:WVK262220 I327746:I327755 IY327747:IY327756 SU327747:SU327756 ACQ327747:ACQ327756 AMM327747:AMM327756 AWI327747:AWI327756 BGE327747:BGE327756 BQA327747:BQA327756 BZW327747:BZW327756 CJS327747:CJS327756 CTO327747:CTO327756 DDK327747:DDK327756 DNG327747:DNG327756 DXC327747:DXC327756 EGY327747:EGY327756 EQU327747:EQU327756 FAQ327747:FAQ327756 FKM327747:FKM327756 FUI327747:FUI327756 GEE327747:GEE327756 GOA327747:GOA327756 GXW327747:GXW327756 HHS327747:HHS327756 HRO327747:HRO327756 IBK327747:IBK327756 ILG327747:ILG327756 IVC327747:IVC327756 JEY327747:JEY327756 JOU327747:JOU327756 JYQ327747:JYQ327756 KIM327747:KIM327756 KSI327747:KSI327756 LCE327747:LCE327756 LMA327747:LMA327756 LVW327747:LVW327756 MFS327747:MFS327756 MPO327747:MPO327756 MZK327747:MZK327756 NJG327747:NJG327756 NTC327747:NTC327756 OCY327747:OCY327756 OMU327747:OMU327756 OWQ327747:OWQ327756 PGM327747:PGM327756 PQI327747:PQI327756 QAE327747:QAE327756 QKA327747:QKA327756 QTW327747:QTW327756 RDS327747:RDS327756 RNO327747:RNO327756 RXK327747:RXK327756 SHG327747:SHG327756 SRC327747:SRC327756 TAY327747:TAY327756 TKU327747:TKU327756 TUQ327747:TUQ327756 UEM327747:UEM327756 UOI327747:UOI327756 UYE327747:UYE327756 VIA327747:VIA327756 VRW327747:VRW327756 WBS327747:WBS327756 WLO327747:WLO327756 WVK327747:WVK327756 I393282:I393291 IY393283:IY393292 SU393283:SU393292 ACQ393283:ACQ393292 AMM393283:AMM393292 AWI393283:AWI393292 BGE393283:BGE393292 BQA393283:BQA393292 BZW393283:BZW393292 CJS393283:CJS393292 CTO393283:CTO393292 DDK393283:DDK393292 DNG393283:DNG393292 DXC393283:DXC393292 EGY393283:EGY393292 EQU393283:EQU393292 FAQ393283:FAQ393292 FKM393283:FKM393292 FUI393283:FUI393292 GEE393283:GEE393292 GOA393283:GOA393292 GXW393283:GXW393292 HHS393283:HHS393292 HRO393283:HRO393292 IBK393283:IBK393292 ILG393283:ILG393292 IVC393283:IVC393292 JEY393283:JEY393292 JOU393283:JOU393292 JYQ393283:JYQ393292 KIM393283:KIM393292 KSI393283:KSI393292 LCE393283:LCE393292 LMA393283:LMA393292 LVW393283:LVW393292 MFS393283:MFS393292 MPO393283:MPO393292 MZK393283:MZK393292 NJG393283:NJG393292 NTC393283:NTC393292 OCY393283:OCY393292 OMU393283:OMU393292 OWQ393283:OWQ393292 PGM393283:PGM393292 PQI393283:PQI393292 QAE393283:QAE393292 QKA393283:QKA393292 QTW393283:QTW393292 RDS393283:RDS393292 RNO393283:RNO393292 RXK393283:RXK393292 SHG393283:SHG393292 SRC393283:SRC393292 TAY393283:TAY393292 TKU393283:TKU393292 TUQ393283:TUQ393292 UEM393283:UEM393292 UOI393283:UOI393292 UYE393283:UYE393292 VIA393283:VIA393292 VRW393283:VRW393292 WBS393283:WBS393292 WLO393283:WLO393292 WVK393283:WVK393292 I458818:I458827 IY458819:IY458828 SU458819:SU458828 ACQ458819:ACQ458828 AMM458819:AMM458828 AWI458819:AWI458828 BGE458819:BGE458828 BQA458819:BQA458828 BZW458819:BZW458828 CJS458819:CJS458828 CTO458819:CTO458828 DDK458819:DDK458828 DNG458819:DNG458828 DXC458819:DXC458828 EGY458819:EGY458828 EQU458819:EQU458828 FAQ458819:FAQ458828 FKM458819:FKM458828 FUI458819:FUI458828 GEE458819:GEE458828 GOA458819:GOA458828 GXW458819:GXW458828 HHS458819:HHS458828 HRO458819:HRO458828 IBK458819:IBK458828 ILG458819:ILG458828 IVC458819:IVC458828 JEY458819:JEY458828 JOU458819:JOU458828 JYQ458819:JYQ458828 KIM458819:KIM458828 KSI458819:KSI458828 LCE458819:LCE458828 LMA458819:LMA458828 LVW458819:LVW458828 MFS458819:MFS458828 MPO458819:MPO458828 MZK458819:MZK458828 NJG458819:NJG458828 NTC458819:NTC458828 OCY458819:OCY458828 OMU458819:OMU458828 OWQ458819:OWQ458828 PGM458819:PGM458828 PQI458819:PQI458828 QAE458819:QAE458828 QKA458819:QKA458828 QTW458819:QTW458828 RDS458819:RDS458828 RNO458819:RNO458828 RXK458819:RXK458828 SHG458819:SHG458828 SRC458819:SRC458828 TAY458819:TAY458828 TKU458819:TKU458828 TUQ458819:TUQ458828 UEM458819:UEM458828 UOI458819:UOI458828 UYE458819:UYE458828 VIA458819:VIA458828 VRW458819:VRW458828 WBS458819:WBS458828 WLO458819:WLO458828 WVK458819:WVK458828 I524354:I524363 IY524355:IY524364 SU524355:SU524364 ACQ524355:ACQ524364 AMM524355:AMM524364 AWI524355:AWI524364 BGE524355:BGE524364 BQA524355:BQA524364 BZW524355:BZW524364 CJS524355:CJS524364 CTO524355:CTO524364 DDK524355:DDK524364 DNG524355:DNG524364 DXC524355:DXC524364 EGY524355:EGY524364 EQU524355:EQU524364 FAQ524355:FAQ524364 FKM524355:FKM524364 FUI524355:FUI524364 GEE524355:GEE524364 GOA524355:GOA524364 GXW524355:GXW524364 HHS524355:HHS524364 HRO524355:HRO524364 IBK524355:IBK524364 ILG524355:ILG524364 IVC524355:IVC524364 JEY524355:JEY524364 JOU524355:JOU524364 JYQ524355:JYQ524364 KIM524355:KIM524364 KSI524355:KSI524364 LCE524355:LCE524364 LMA524355:LMA524364 LVW524355:LVW524364 MFS524355:MFS524364 MPO524355:MPO524364 MZK524355:MZK524364 NJG524355:NJG524364 NTC524355:NTC524364 OCY524355:OCY524364 OMU524355:OMU524364 OWQ524355:OWQ524364 PGM524355:PGM524364 PQI524355:PQI524364 QAE524355:QAE524364 QKA524355:QKA524364 QTW524355:QTW524364 RDS524355:RDS524364 RNO524355:RNO524364 RXK524355:RXK524364 SHG524355:SHG524364 SRC524355:SRC524364 TAY524355:TAY524364 TKU524355:TKU524364 TUQ524355:TUQ524364 UEM524355:UEM524364 UOI524355:UOI524364 UYE524355:UYE524364 VIA524355:VIA524364 VRW524355:VRW524364 WBS524355:WBS524364 WLO524355:WLO524364 WVK524355:WVK524364 I589890:I589899 IY589891:IY589900 SU589891:SU589900 ACQ589891:ACQ589900 AMM589891:AMM589900 AWI589891:AWI589900 BGE589891:BGE589900 BQA589891:BQA589900 BZW589891:BZW589900 CJS589891:CJS589900 CTO589891:CTO589900 DDK589891:DDK589900 DNG589891:DNG589900 DXC589891:DXC589900 EGY589891:EGY589900 EQU589891:EQU589900 FAQ589891:FAQ589900 FKM589891:FKM589900 FUI589891:FUI589900 GEE589891:GEE589900 GOA589891:GOA589900 GXW589891:GXW589900 HHS589891:HHS589900 HRO589891:HRO589900 IBK589891:IBK589900 ILG589891:ILG589900 IVC589891:IVC589900 JEY589891:JEY589900 JOU589891:JOU589900 JYQ589891:JYQ589900 KIM589891:KIM589900 KSI589891:KSI589900 LCE589891:LCE589900 LMA589891:LMA589900 LVW589891:LVW589900 MFS589891:MFS589900 MPO589891:MPO589900 MZK589891:MZK589900 NJG589891:NJG589900 NTC589891:NTC589900 OCY589891:OCY589900 OMU589891:OMU589900 OWQ589891:OWQ589900 PGM589891:PGM589900 PQI589891:PQI589900 QAE589891:QAE589900 QKA589891:QKA589900 QTW589891:QTW589900 RDS589891:RDS589900 RNO589891:RNO589900 RXK589891:RXK589900 SHG589891:SHG589900 SRC589891:SRC589900 TAY589891:TAY589900 TKU589891:TKU589900 TUQ589891:TUQ589900 UEM589891:UEM589900 UOI589891:UOI589900 UYE589891:UYE589900 VIA589891:VIA589900 VRW589891:VRW589900 WBS589891:WBS589900 WLO589891:WLO589900 WVK589891:WVK589900 I655426:I655435 IY655427:IY655436 SU655427:SU655436 ACQ655427:ACQ655436 AMM655427:AMM655436 AWI655427:AWI655436 BGE655427:BGE655436 BQA655427:BQA655436 BZW655427:BZW655436 CJS655427:CJS655436 CTO655427:CTO655436 DDK655427:DDK655436 DNG655427:DNG655436 DXC655427:DXC655436 EGY655427:EGY655436 EQU655427:EQU655436 FAQ655427:FAQ655436 FKM655427:FKM655436 FUI655427:FUI655436 GEE655427:GEE655436 GOA655427:GOA655436 GXW655427:GXW655436 HHS655427:HHS655436 HRO655427:HRO655436 IBK655427:IBK655436 ILG655427:ILG655436 IVC655427:IVC655436 JEY655427:JEY655436 JOU655427:JOU655436 JYQ655427:JYQ655436 KIM655427:KIM655436 KSI655427:KSI655436 LCE655427:LCE655436 LMA655427:LMA655436 LVW655427:LVW655436 MFS655427:MFS655436 MPO655427:MPO655436 MZK655427:MZK655436 NJG655427:NJG655436 NTC655427:NTC655436 OCY655427:OCY655436 OMU655427:OMU655436 OWQ655427:OWQ655436 PGM655427:PGM655436 PQI655427:PQI655436 QAE655427:QAE655436 QKA655427:QKA655436 QTW655427:QTW655436 RDS655427:RDS655436 RNO655427:RNO655436 RXK655427:RXK655436 SHG655427:SHG655436 SRC655427:SRC655436 TAY655427:TAY655436 TKU655427:TKU655436 TUQ655427:TUQ655436 UEM655427:UEM655436 UOI655427:UOI655436 UYE655427:UYE655436 VIA655427:VIA655436 VRW655427:VRW655436 WBS655427:WBS655436 WLO655427:WLO655436 WVK655427:WVK655436 I720962:I720971 IY720963:IY720972 SU720963:SU720972 ACQ720963:ACQ720972 AMM720963:AMM720972 AWI720963:AWI720972 BGE720963:BGE720972 BQA720963:BQA720972 BZW720963:BZW720972 CJS720963:CJS720972 CTO720963:CTO720972 DDK720963:DDK720972 DNG720963:DNG720972 DXC720963:DXC720972 EGY720963:EGY720972 EQU720963:EQU720972 FAQ720963:FAQ720972 FKM720963:FKM720972 FUI720963:FUI720972 GEE720963:GEE720972 GOA720963:GOA720972 GXW720963:GXW720972 HHS720963:HHS720972 HRO720963:HRO720972 IBK720963:IBK720972 ILG720963:ILG720972 IVC720963:IVC720972 JEY720963:JEY720972 JOU720963:JOU720972 JYQ720963:JYQ720972 KIM720963:KIM720972 KSI720963:KSI720972 LCE720963:LCE720972 LMA720963:LMA720972 LVW720963:LVW720972 MFS720963:MFS720972 MPO720963:MPO720972 MZK720963:MZK720972 NJG720963:NJG720972 NTC720963:NTC720972 OCY720963:OCY720972 OMU720963:OMU720972 OWQ720963:OWQ720972 PGM720963:PGM720972 PQI720963:PQI720972 QAE720963:QAE720972 QKA720963:QKA720972 QTW720963:QTW720972 RDS720963:RDS720972 RNO720963:RNO720972 RXK720963:RXK720972 SHG720963:SHG720972 SRC720963:SRC720972 TAY720963:TAY720972 TKU720963:TKU720972 TUQ720963:TUQ720972 UEM720963:UEM720972 UOI720963:UOI720972 UYE720963:UYE720972 VIA720963:VIA720972 VRW720963:VRW720972 WBS720963:WBS720972 WLO720963:WLO720972 WVK720963:WVK720972 I786498:I786507 IY786499:IY786508 SU786499:SU786508 ACQ786499:ACQ786508 AMM786499:AMM786508 AWI786499:AWI786508 BGE786499:BGE786508 BQA786499:BQA786508 BZW786499:BZW786508 CJS786499:CJS786508 CTO786499:CTO786508 DDK786499:DDK786508 DNG786499:DNG786508 DXC786499:DXC786508 EGY786499:EGY786508 EQU786499:EQU786508 FAQ786499:FAQ786508 FKM786499:FKM786508 FUI786499:FUI786508 GEE786499:GEE786508 GOA786499:GOA786508 GXW786499:GXW786508 HHS786499:HHS786508 HRO786499:HRO786508 IBK786499:IBK786508 ILG786499:ILG786508 IVC786499:IVC786508 JEY786499:JEY786508 JOU786499:JOU786508 JYQ786499:JYQ786508 KIM786499:KIM786508 KSI786499:KSI786508 LCE786499:LCE786508 LMA786499:LMA786508 LVW786499:LVW786508 MFS786499:MFS786508 MPO786499:MPO786508 MZK786499:MZK786508 NJG786499:NJG786508 NTC786499:NTC786508 OCY786499:OCY786508 OMU786499:OMU786508 OWQ786499:OWQ786508 PGM786499:PGM786508 PQI786499:PQI786508 QAE786499:QAE786508 QKA786499:QKA786508 QTW786499:QTW786508 RDS786499:RDS786508 RNO786499:RNO786508 RXK786499:RXK786508 SHG786499:SHG786508 SRC786499:SRC786508 TAY786499:TAY786508 TKU786499:TKU786508 TUQ786499:TUQ786508 UEM786499:UEM786508 UOI786499:UOI786508 UYE786499:UYE786508 VIA786499:VIA786508 VRW786499:VRW786508 WBS786499:WBS786508 WLO786499:WLO786508 WVK786499:WVK786508 I852034:I852043 IY852035:IY852044 SU852035:SU852044 ACQ852035:ACQ852044 AMM852035:AMM852044 AWI852035:AWI852044 BGE852035:BGE852044 BQA852035:BQA852044 BZW852035:BZW852044 CJS852035:CJS852044 CTO852035:CTO852044 DDK852035:DDK852044 DNG852035:DNG852044 DXC852035:DXC852044 EGY852035:EGY852044 EQU852035:EQU852044 FAQ852035:FAQ852044 FKM852035:FKM852044 FUI852035:FUI852044 GEE852035:GEE852044 GOA852035:GOA852044 GXW852035:GXW852044 HHS852035:HHS852044 HRO852035:HRO852044 IBK852035:IBK852044 ILG852035:ILG852044 IVC852035:IVC852044 JEY852035:JEY852044 JOU852035:JOU852044 JYQ852035:JYQ852044 KIM852035:KIM852044 KSI852035:KSI852044 LCE852035:LCE852044 LMA852035:LMA852044 LVW852035:LVW852044 MFS852035:MFS852044 MPO852035:MPO852044 MZK852035:MZK852044 NJG852035:NJG852044 NTC852035:NTC852044 OCY852035:OCY852044 OMU852035:OMU852044 OWQ852035:OWQ852044 PGM852035:PGM852044 PQI852035:PQI852044 QAE852035:QAE852044 QKA852035:QKA852044 QTW852035:QTW852044 RDS852035:RDS852044 RNO852035:RNO852044 RXK852035:RXK852044 SHG852035:SHG852044 SRC852035:SRC852044 TAY852035:TAY852044 TKU852035:TKU852044 TUQ852035:TUQ852044 UEM852035:UEM852044 UOI852035:UOI852044 UYE852035:UYE852044 VIA852035:VIA852044 VRW852035:VRW852044 WBS852035:WBS852044 WLO852035:WLO852044 WVK852035:WVK852044 I917570:I917579 IY917571:IY917580 SU917571:SU917580 ACQ917571:ACQ917580 AMM917571:AMM917580 AWI917571:AWI917580 BGE917571:BGE917580 BQA917571:BQA917580 BZW917571:BZW917580 CJS917571:CJS917580 CTO917571:CTO917580 DDK917571:DDK917580 DNG917571:DNG917580 DXC917571:DXC917580 EGY917571:EGY917580 EQU917571:EQU917580 FAQ917571:FAQ917580 FKM917571:FKM917580 FUI917571:FUI917580 GEE917571:GEE917580 GOA917571:GOA917580 GXW917571:GXW917580 HHS917571:HHS917580 HRO917571:HRO917580 IBK917571:IBK917580 ILG917571:ILG917580 IVC917571:IVC917580 JEY917571:JEY917580 JOU917571:JOU917580 JYQ917571:JYQ917580 KIM917571:KIM917580 KSI917571:KSI917580 LCE917571:LCE917580 LMA917571:LMA917580 LVW917571:LVW917580 MFS917571:MFS917580 MPO917571:MPO917580 MZK917571:MZK917580 NJG917571:NJG917580 NTC917571:NTC917580 OCY917571:OCY917580 OMU917571:OMU917580 OWQ917571:OWQ917580 PGM917571:PGM917580 PQI917571:PQI917580 QAE917571:QAE917580 QKA917571:QKA917580 QTW917571:QTW917580 RDS917571:RDS917580 RNO917571:RNO917580 RXK917571:RXK917580 SHG917571:SHG917580 SRC917571:SRC917580 TAY917571:TAY917580 TKU917571:TKU917580 TUQ917571:TUQ917580 UEM917571:UEM917580 UOI917571:UOI917580 UYE917571:UYE917580 VIA917571:VIA917580 VRW917571:VRW917580 WBS917571:WBS917580 WLO917571:WLO917580 WVK917571:WVK917580 I983106:I983115 IY983107:IY983116 SU983107:SU983116 ACQ983107:ACQ983116 AMM983107:AMM983116 AWI983107:AWI983116 BGE983107:BGE983116 BQA983107:BQA983116 BZW983107:BZW983116 CJS983107:CJS983116 CTO983107:CTO983116 DDK983107:DDK983116 DNG983107:DNG983116 DXC983107:DXC983116 EGY983107:EGY983116 EQU983107:EQU983116 FAQ983107:FAQ983116 FKM983107:FKM983116 FUI983107:FUI983116 GEE983107:GEE983116 GOA983107:GOA983116 GXW983107:GXW983116 HHS983107:HHS983116 HRO983107:HRO983116 IBK983107:IBK983116 ILG983107:ILG983116 IVC983107:IVC983116 JEY983107:JEY983116 JOU983107:JOU983116 JYQ983107:JYQ983116 KIM983107:KIM983116 KSI983107:KSI983116 LCE983107:LCE983116 LMA983107:LMA983116 LVW983107:LVW983116 MFS983107:MFS983116 MPO983107:MPO983116 MZK983107:MZK983116 NJG983107:NJG983116 NTC983107:NTC983116 OCY983107:OCY983116 OMU983107:OMU983116 OWQ983107:OWQ983116 PGM983107:PGM983116 PQI983107:PQI983116 QAE983107:QAE983116 QKA983107:QKA983116 QTW983107:QTW983116 RDS983107:RDS983116 RNO983107:RNO983116 RXK983107:RXK983116 SHG983107:SHG983116 SRC983107:SRC983116 TAY983107:TAY983116 TKU983107:TKU983116 TUQ983107:TUQ983116 UEM983107:UEM983116 UOI983107:UOI983116 UYE983107:UYE983116 VIA983107:VIA983116 VRW983107:VRW983116 WBS983107:WBS983116 WLO983107:WLO983116" xr:uid="{A3D0FBFE-CB5E-4D28-A94B-C1ED463295E5}">
      <formula1>43556</formula1>
      <formula2>44347</formula2>
    </dataValidation>
    <dataValidation type="date" allowBlank="1" showInputMessage="1" showErrorMessage="1" error="Only Donations received between 1 April 2022 to 31 May 2024 are eligible for CMF matching in CMF application window 2024." sqref="H40 F2 H66 H43 G106:G107 G64 G75 H18 G72 F95:F100 H108:H1048576 F78:F83 F5:F6 F15" xr:uid="{36E1C8C7-C322-4C57-B952-B138F13D1BBE}">
      <formula1>44652</formula1>
      <formula2>45443</formula2>
    </dataValidation>
    <dataValidation type="date" showInputMessage="1" showErrorMessage="1" error="Only Donations received between 1 April 2024 to 31 May 2026 are eligible for CMF matching in CMF application window 2026." sqref="G46:G62 G21:G38" xr:uid="{019DA57A-7481-4467-9F7F-1545D4214FF6}">
      <formula1>45383</formula1>
      <formula2>46173</formula2>
    </dataValidation>
    <dataValidation type="list" showErrorMessage="1" errorTitle="Error" error="Please indicate if a Tax Deductible Receipt (TDR) was issued." prompt="Please indicate if this donation is local or overseas sourced." sqref="F46:F62 F21:F38" xr:uid="{53DC937B-A8BD-45F1-A619-B43D90723156}">
      <formula1>TDR_issued</formula1>
    </dataValidation>
    <dataValidation type="list" allowBlank="1" showInputMessage="1" showErrorMessage="1" sqref="C46:C62 C21:C38" xr:uid="{5962908F-F893-45AE-80D1-A8194BA057AA}">
      <formula1>Donor_Type</formula1>
    </dataValidation>
    <dataValidation type="textLength" allowBlank="1" showInputMessage="1" showErrorMessage="1" sqref="D46:D62 D21:D38" xr:uid="{184A1F6D-23D3-45B3-8AEC-79AAC5788A7D}">
      <formula1>4</formula1>
      <formula2>10</formula2>
    </dataValidation>
    <dataValidation type="list" allowBlank="1" showInputMessage="1" showErrorMessage="1" sqref="K46:K62 K21:K38" xr:uid="{1946AB44-5DC5-4D88-A537-AAE442FEA7CC}">
      <formula1>COI</formula1>
    </dataValidation>
    <dataValidation type="list" allowBlank="1" showInputMessage="1" showErrorMessage="1" sqref="E46:E62 E21:E38" xr:uid="{B694BDCD-061B-4A05-81DD-5059E40B35B2}">
      <formula1>INDIRECT(C21)</formula1>
    </dataValidation>
  </dataValidations>
  <hyperlinks>
    <hyperlink ref="C104" r:id="rId1" display="See website" xr:uid="{DD1CD20E-11D0-4633-9A5B-536E23B036BB}"/>
  </hyperlinks>
  <pageMargins left="0.70866141732283472" right="0.70866141732283472" top="0.86614173228346458" bottom="0.86614173228346458" header="0.27559055118110237" footer="0.27559055118110237"/>
  <pageSetup paperSize="9" scale="48" fitToHeight="0" orientation="landscape" r:id="rId2"/>
  <headerFooter>
    <oddHeader xml:space="preserve">&amp;R&amp;G
</oddHeader>
    <oddFooter>&amp;RPage &amp;P of &amp;N</oddFooter>
  </headerFooter>
  <rowBreaks count="2" manualBreakCount="2">
    <brk id="40" max="15" man="1"/>
    <brk id="65" max="16383" man="1"/>
  </rowBreaks>
  <legacyDrawingHF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25" operator="containsText" id="{AE8AB66E-2BFC-425E-A312-449AE3440FB5}">
            <xm:f>NOT(ISERROR(SEARCH("_pls_select",A20)))</xm:f>
            <xm:f>"_pls_select"</xm:f>
            <x14:dxf>
              <font>
                <b/>
                <i/>
                <strike val="0"/>
                <color theme="1" tint="0.499984740745262"/>
              </font>
              <fill>
                <patternFill patternType="solid">
                  <bgColor rgb="FF47FFFF"/>
                </patternFill>
              </fill>
            </x14:dxf>
          </x14:cfRule>
          <xm:sqref>A20:O38 A45:O62</xm:sqref>
        </x14:conditionalFormatting>
      </x14:conditionalFormattings>
    </ext>
    <ext xmlns:x14="http://schemas.microsoft.com/office/spreadsheetml/2009/9/main" uri="{CCE6A557-97BC-4b89-ADB6-D9C93CAAB3DF}">
      <x14:dataValidations xmlns:xm="http://schemas.microsoft.com/office/excel/2006/main" count="6">
        <x14:dataValidation type="list" showErrorMessage="1" errorTitle="Error" error="Please identify donor as: Individual, Corporate or Foundation." prompt="Please identify donor as: Individual, Corporate or Foundation." xr:uid="{858AFB9A-1685-4409-AC07-279FF445868D}">
          <x14:formula1>
            <xm:f>List!$A$5:$A$7</xm:f>
          </x14:formula1>
          <xm:sqref>WLL983092:WLL983101 IU46:IU62 SQ46:SQ62 ACM46:ACM62 AMI46:AMI62 AWE46:AWE62 BGA46:BGA62 BPW46:BPW62 BZS46:BZS62 CJO46:CJO62 CTK46:CTK62 DDG46:DDG62 DNC46:DNC62 DWY46:DWY62 EGU46:EGU62 EQQ46:EQQ62 FAM46:FAM62 FKI46:FKI62 FUE46:FUE62 GEA46:GEA62 GNW46:GNW62 GXS46:GXS62 HHO46:HHO62 HRK46:HRK62 IBG46:IBG62 ILC46:ILC62 IUY46:IUY62 JEU46:JEU62 JOQ46:JOQ62 JYM46:JYM62 KII46:KII62 KSE46:KSE62 LCA46:LCA62 LLW46:LLW62 LVS46:LVS62 MFO46:MFO62 MPK46:MPK62 MZG46:MZG62 NJC46:NJC62 NSY46:NSY62 OCU46:OCU62 OMQ46:OMQ62 OWM46:OWM62 PGI46:PGI62 PQE46:PQE62 QAA46:QAA62 QJW46:QJW62 QTS46:QTS62 RDO46:RDO62 RNK46:RNK62 RXG46:RXG62 SHC46:SHC62 SQY46:SQY62 TAU46:TAU62 TKQ46:TKQ62 TUM46:TUM62 UEI46:UEI62 UOE46:UOE62 UYA46:UYA62 VHW46:VHW62 VRS46:VRS62 WBO46:WBO62 WLK46:WLK62 WVG46:WVG62 F65602:F65611 IV65603:IV65612 SR65603:SR65612 ACN65603:ACN65612 AMJ65603:AMJ65612 AWF65603:AWF65612 BGB65603:BGB65612 BPX65603:BPX65612 BZT65603:BZT65612 CJP65603:CJP65612 CTL65603:CTL65612 DDH65603:DDH65612 DND65603:DND65612 DWZ65603:DWZ65612 EGV65603:EGV65612 EQR65603:EQR65612 FAN65603:FAN65612 FKJ65603:FKJ65612 FUF65603:FUF65612 GEB65603:GEB65612 GNX65603:GNX65612 GXT65603:GXT65612 HHP65603:HHP65612 HRL65603:HRL65612 IBH65603:IBH65612 ILD65603:ILD65612 IUZ65603:IUZ65612 JEV65603:JEV65612 JOR65603:JOR65612 JYN65603:JYN65612 KIJ65603:KIJ65612 KSF65603:KSF65612 LCB65603:LCB65612 LLX65603:LLX65612 LVT65603:LVT65612 MFP65603:MFP65612 MPL65603:MPL65612 MZH65603:MZH65612 NJD65603:NJD65612 NSZ65603:NSZ65612 OCV65603:OCV65612 OMR65603:OMR65612 OWN65603:OWN65612 PGJ65603:PGJ65612 PQF65603:PQF65612 QAB65603:QAB65612 QJX65603:QJX65612 QTT65603:QTT65612 RDP65603:RDP65612 RNL65603:RNL65612 RXH65603:RXH65612 SHD65603:SHD65612 SQZ65603:SQZ65612 TAV65603:TAV65612 TKR65603:TKR65612 TUN65603:TUN65612 UEJ65603:UEJ65612 UOF65603:UOF65612 UYB65603:UYB65612 VHX65603:VHX65612 VRT65603:VRT65612 WBP65603:WBP65612 WLL65603:WLL65612 WVH65603:WVH65612 F131138:F131147 IV131139:IV131148 SR131139:SR131148 ACN131139:ACN131148 AMJ131139:AMJ131148 AWF131139:AWF131148 BGB131139:BGB131148 BPX131139:BPX131148 BZT131139:BZT131148 CJP131139:CJP131148 CTL131139:CTL131148 DDH131139:DDH131148 DND131139:DND131148 DWZ131139:DWZ131148 EGV131139:EGV131148 EQR131139:EQR131148 FAN131139:FAN131148 FKJ131139:FKJ131148 FUF131139:FUF131148 GEB131139:GEB131148 GNX131139:GNX131148 GXT131139:GXT131148 HHP131139:HHP131148 HRL131139:HRL131148 IBH131139:IBH131148 ILD131139:ILD131148 IUZ131139:IUZ131148 JEV131139:JEV131148 JOR131139:JOR131148 JYN131139:JYN131148 KIJ131139:KIJ131148 KSF131139:KSF131148 LCB131139:LCB131148 LLX131139:LLX131148 LVT131139:LVT131148 MFP131139:MFP131148 MPL131139:MPL131148 MZH131139:MZH131148 NJD131139:NJD131148 NSZ131139:NSZ131148 OCV131139:OCV131148 OMR131139:OMR131148 OWN131139:OWN131148 PGJ131139:PGJ131148 PQF131139:PQF131148 QAB131139:QAB131148 QJX131139:QJX131148 QTT131139:QTT131148 RDP131139:RDP131148 RNL131139:RNL131148 RXH131139:RXH131148 SHD131139:SHD131148 SQZ131139:SQZ131148 TAV131139:TAV131148 TKR131139:TKR131148 TUN131139:TUN131148 UEJ131139:UEJ131148 UOF131139:UOF131148 UYB131139:UYB131148 VHX131139:VHX131148 VRT131139:VRT131148 WBP131139:WBP131148 WLL131139:WLL131148 WVH131139:WVH131148 F196674:F196683 IV196675:IV196684 SR196675:SR196684 ACN196675:ACN196684 AMJ196675:AMJ196684 AWF196675:AWF196684 BGB196675:BGB196684 BPX196675:BPX196684 BZT196675:BZT196684 CJP196675:CJP196684 CTL196675:CTL196684 DDH196675:DDH196684 DND196675:DND196684 DWZ196675:DWZ196684 EGV196675:EGV196684 EQR196675:EQR196684 FAN196675:FAN196684 FKJ196675:FKJ196684 FUF196675:FUF196684 GEB196675:GEB196684 GNX196675:GNX196684 GXT196675:GXT196684 HHP196675:HHP196684 HRL196675:HRL196684 IBH196675:IBH196684 ILD196675:ILD196684 IUZ196675:IUZ196684 JEV196675:JEV196684 JOR196675:JOR196684 JYN196675:JYN196684 KIJ196675:KIJ196684 KSF196675:KSF196684 LCB196675:LCB196684 LLX196675:LLX196684 LVT196675:LVT196684 MFP196675:MFP196684 MPL196675:MPL196684 MZH196675:MZH196684 NJD196675:NJD196684 NSZ196675:NSZ196684 OCV196675:OCV196684 OMR196675:OMR196684 OWN196675:OWN196684 PGJ196675:PGJ196684 PQF196675:PQF196684 QAB196675:QAB196684 QJX196675:QJX196684 QTT196675:QTT196684 RDP196675:RDP196684 RNL196675:RNL196684 RXH196675:RXH196684 SHD196675:SHD196684 SQZ196675:SQZ196684 TAV196675:TAV196684 TKR196675:TKR196684 TUN196675:TUN196684 UEJ196675:UEJ196684 UOF196675:UOF196684 UYB196675:UYB196684 VHX196675:VHX196684 VRT196675:VRT196684 WBP196675:WBP196684 WLL196675:WLL196684 WVH196675:WVH196684 F262210:F262219 IV262211:IV262220 SR262211:SR262220 ACN262211:ACN262220 AMJ262211:AMJ262220 AWF262211:AWF262220 BGB262211:BGB262220 BPX262211:BPX262220 BZT262211:BZT262220 CJP262211:CJP262220 CTL262211:CTL262220 DDH262211:DDH262220 DND262211:DND262220 DWZ262211:DWZ262220 EGV262211:EGV262220 EQR262211:EQR262220 FAN262211:FAN262220 FKJ262211:FKJ262220 FUF262211:FUF262220 GEB262211:GEB262220 GNX262211:GNX262220 GXT262211:GXT262220 HHP262211:HHP262220 HRL262211:HRL262220 IBH262211:IBH262220 ILD262211:ILD262220 IUZ262211:IUZ262220 JEV262211:JEV262220 JOR262211:JOR262220 JYN262211:JYN262220 KIJ262211:KIJ262220 KSF262211:KSF262220 LCB262211:LCB262220 LLX262211:LLX262220 LVT262211:LVT262220 MFP262211:MFP262220 MPL262211:MPL262220 MZH262211:MZH262220 NJD262211:NJD262220 NSZ262211:NSZ262220 OCV262211:OCV262220 OMR262211:OMR262220 OWN262211:OWN262220 PGJ262211:PGJ262220 PQF262211:PQF262220 QAB262211:QAB262220 QJX262211:QJX262220 QTT262211:QTT262220 RDP262211:RDP262220 RNL262211:RNL262220 RXH262211:RXH262220 SHD262211:SHD262220 SQZ262211:SQZ262220 TAV262211:TAV262220 TKR262211:TKR262220 TUN262211:TUN262220 UEJ262211:UEJ262220 UOF262211:UOF262220 UYB262211:UYB262220 VHX262211:VHX262220 VRT262211:VRT262220 WBP262211:WBP262220 WLL262211:WLL262220 WVH262211:WVH262220 F327746:F327755 IV327747:IV327756 SR327747:SR327756 ACN327747:ACN327756 AMJ327747:AMJ327756 AWF327747:AWF327756 BGB327747:BGB327756 BPX327747:BPX327756 BZT327747:BZT327756 CJP327747:CJP327756 CTL327747:CTL327756 DDH327747:DDH327756 DND327747:DND327756 DWZ327747:DWZ327756 EGV327747:EGV327756 EQR327747:EQR327756 FAN327747:FAN327756 FKJ327747:FKJ327756 FUF327747:FUF327756 GEB327747:GEB327756 GNX327747:GNX327756 GXT327747:GXT327756 HHP327747:HHP327756 HRL327747:HRL327756 IBH327747:IBH327756 ILD327747:ILD327756 IUZ327747:IUZ327756 JEV327747:JEV327756 JOR327747:JOR327756 JYN327747:JYN327756 KIJ327747:KIJ327756 KSF327747:KSF327756 LCB327747:LCB327756 LLX327747:LLX327756 LVT327747:LVT327756 MFP327747:MFP327756 MPL327747:MPL327756 MZH327747:MZH327756 NJD327747:NJD327756 NSZ327747:NSZ327756 OCV327747:OCV327756 OMR327747:OMR327756 OWN327747:OWN327756 PGJ327747:PGJ327756 PQF327747:PQF327756 QAB327747:QAB327756 QJX327747:QJX327756 QTT327747:QTT327756 RDP327747:RDP327756 RNL327747:RNL327756 RXH327747:RXH327756 SHD327747:SHD327756 SQZ327747:SQZ327756 TAV327747:TAV327756 TKR327747:TKR327756 TUN327747:TUN327756 UEJ327747:UEJ327756 UOF327747:UOF327756 UYB327747:UYB327756 VHX327747:VHX327756 VRT327747:VRT327756 WBP327747:WBP327756 WLL327747:WLL327756 WVH327747:WVH327756 F393282:F393291 IV393283:IV393292 SR393283:SR393292 ACN393283:ACN393292 AMJ393283:AMJ393292 AWF393283:AWF393292 BGB393283:BGB393292 BPX393283:BPX393292 BZT393283:BZT393292 CJP393283:CJP393292 CTL393283:CTL393292 DDH393283:DDH393292 DND393283:DND393292 DWZ393283:DWZ393292 EGV393283:EGV393292 EQR393283:EQR393292 FAN393283:FAN393292 FKJ393283:FKJ393292 FUF393283:FUF393292 GEB393283:GEB393292 GNX393283:GNX393292 GXT393283:GXT393292 HHP393283:HHP393292 HRL393283:HRL393292 IBH393283:IBH393292 ILD393283:ILD393292 IUZ393283:IUZ393292 JEV393283:JEV393292 JOR393283:JOR393292 JYN393283:JYN393292 KIJ393283:KIJ393292 KSF393283:KSF393292 LCB393283:LCB393292 LLX393283:LLX393292 LVT393283:LVT393292 MFP393283:MFP393292 MPL393283:MPL393292 MZH393283:MZH393292 NJD393283:NJD393292 NSZ393283:NSZ393292 OCV393283:OCV393292 OMR393283:OMR393292 OWN393283:OWN393292 PGJ393283:PGJ393292 PQF393283:PQF393292 QAB393283:QAB393292 QJX393283:QJX393292 QTT393283:QTT393292 RDP393283:RDP393292 RNL393283:RNL393292 RXH393283:RXH393292 SHD393283:SHD393292 SQZ393283:SQZ393292 TAV393283:TAV393292 TKR393283:TKR393292 TUN393283:TUN393292 UEJ393283:UEJ393292 UOF393283:UOF393292 UYB393283:UYB393292 VHX393283:VHX393292 VRT393283:VRT393292 WBP393283:WBP393292 WLL393283:WLL393292 WVH393283:WVH393292 F458818:F458827 IV458819:IV458828 SR458819:SR458828 ACN458819:ACN458828 AMJ458819:AMJ458828 AWF458819:AWF458828 BGB458819:BGB458828 BPX458819:BPX458828 BZT458819:BZT458828 CJP458819:CJP458828 CTL458819:CTL458828 DDH458819:DDH458828 DND458819:DND458828 DWZ458819:DWZ458828 EGV458819:EGV458828 EQR458819:EQR458828 FAN458819:FAN458828 FKJ458819:FKJ458828 FUF458819:FUF458828 GEB458819:GEB458828 GNX458819:GNX458828 GXT458819:GXT458828 HHP458819:HHP458828 HRL458819:HRL458828 IBH458819:IBH458828 ILD458819:ILD458828 IUZ458819:IUZ458828 JEV458819:JEV458828 JOR458819:JOR458828 JYN458819:JYN458828 KIJ458819:KIJ458828 KSF458819:KSF458828 LCB458819:LCB458828 LLX458819:LLX458828 LVT458819:LVT458828 MFP458819:MFP458828 MPL458819:MPL458828 MZH458819:MZH458828 NJD458819:NJD458828 NSZ458819:NSZ458828 OCV458819:OCV458828 OMR458819:OMR458828 OWN458819:OWN458828 PGJ458819:PGJ458828 PQF458819:PQF458828 QAB458819:QAB458828 QJX458819:QJX458828 QTT458819:QTT458828 RDP458819:RDP458828 RNL458819:RNL458828 RXH458819:RXH458828 SHD458819:SHD458828 SQZ458819:SQZ458828 TAV458819:TAV458828 TKR458819:TKR458828 TUN458819:TUN458828 UEJ458819:UEJ458828 UOF458819:UOF458828 UYB458819:UYB458828 VHX458819:VHX458828 VRT458819:VRT458828 WBP458819:WBP458828 WLL458819:WLL458828 WVH458819:WVH458828 F524354:F524363 IV524355:IV524364 SR524355:SR524364 ACN524355:ACN524364 AMJ524355:AMJ524364 AWF524355:AWF524364 BGB524355:BGB524364 BPX524355:BPX524364 BZT524355:BZT524364 CJP524355:CJP524364 CTL524355:CTL524364 DDH524355:DDH524364 DND524355:DND524364 DWZ524355:DWZ524364 EGV524355:EGV524364 EQR524355:EQR524364 FAN524355:FAN524364 FKJ524355:FKJ524364 FUF524355:FUF524364 GEB524355:GEB524364 GNX524355:GNX524364 GXT524355:GXT524364 HHP524355:HHP524364 HRL524355:HRL524364 IBH524355:IBH524364 ILD524355:ILD524364 IUZ524355:IUZ524364 JEV524355:JEV524364 JOR524355:JOR524364 JYN524355:JYN524364 KIJ524355:KIJ524364 KSF524355:KSF524364 LCB524355:LCB524364 LLX524355:LLX524364 LVT524355:LVT524364 MFP524355:MFP524364 MPL524355:MPL524364 MZH524355:MZH524364 NJD524355:NJD524364 NSZ524355:NSZ524364 OCV524355:OCV524364 OMR524355:OMR524364 OWN524355:OWN524364 PGJ524355:PGJ524364 PQF524355:PQF524364 QAB524355:QAB524364 QJX524355:QJX524364 QTT524355:QTT524364 RDP524355:RDP524364 RNL524355:RNL524364 RXH524355:RXH524364 SHD524355:SHD524364 SQZ524355:SQZ524364 TAV524355:TAV524364 TKR524355:TKR524364 TUN524355:TUN524364 UEJ524355:UEJ524364 UOF524355:UOF524364 UYB524355:UYB524364 VHX524355:VHX524364 VRT524355:VRT524364 WBP524355:WBP524364 WLL524355:WLL524364 WVH524355:WVH524364 F589890:F589899 IV589891:IV589900 SR589891:SR589900 ACN589891:ACN589900 AMJ589891:AMJ589900 AWF589891:AWF589900 BGB589891:BGB589900 BPX589891:BPX589900 BZT589891:BZT589900 CJP589891:CJP589900 CTL589891:CTL589900 DDH589891:DDH589900 DND589891:DND589900 DWZ589891:DWZ589900 EGV589891:EGV589900 EQR589891:EQR589900 FAN589891:FAN589900 FKJ589891:FKJ589900 FUF589891:FUF589900 GEB589891:GEB589900 GNX589891:GNX589900 GXT589891:GXT589900 HHP589891:HHP589900 HRL589891:HRL589900 IBH589891:IBH589900 ILD589891:ILD589900 IUZ589891:IUZ589900 JEV589891:JEV589900 JOR589891:JOR589900 JYN589891:JYN589900 KIJ589891:KIJ589900 KSF589891:KSF589900 LCB589891:LCB589900 LLX589891:LLX589900 LVT589891:LVT589900 MFP589891:MFP589900 MPL589891:MPL589900 MZH589891:MZH589900 NJD589891:NJD589900 NSZ589891:NSZ589900 OCV589891:OCV589900 OMR589891:OMR589900 OWN589891:OWN589900 PGJ589891:PGJ589900 PQF589891:PQF589900 QAB589891:QAB589900 QJX589891:QJX589900 QTT589891:QTT589900 RDP589891:RDP589900 RNL589891:RNL589900 RXH589891:RXH589900 SHD589891:SHD589900 SQZ589891:SQZ589900 TAV589891:TAV589900 TKR589891:TKR589900 TUN589891:TUN589900 UEJ589891:UEJ589900 UOF589891:UOF589900 UYB589891:UYB589900 VHX589891:VHX589900 VRT589891:VRT589900 WBP589891:WBP589900 WLL589891:WLL589900 WVH589891:WVH589900 F655426:F655435 IV655427:IV655436 SR655427:SR655436 ACN655427:ACN655436 AMJ655427:AMJ655436 AWF655427:AWF655436 BGB655427:BGB655436 BPX655427:BPX655436 BZT655427:BZT655436 CJP655427:CJP655436 CTL655427:CTL655436 DDH655427:DDH655436 DND655427:DND655436 DWZ655427:DWZ655436 EGV655427:EGV655436 EQR655427:EQR655436 FAN655427:FAN655436 FKJ655427:FKJ655436 FUF655427:FUF655436 GEB655427:GEB655436 GNX655427:GNX655436 GXT655427:GXT655436 HHP655427:HHP655436 HRL655427:HRL655436 IBH655427:IBH655436 ILD655427:ILD655436 IUZ655427:IUZ655436 JEV655427:JEV655436 JOR655427:JOR655436 JYN655427:JYN655436 KIJ655427:KIJ655436 KSF655427:KSF655436 LCB655427:LCB655436 LLX655427:LLX655436 LVT655427:LVT655436 MFP655427:MFP655436 MPL655427:MPL655436 MZH655427:MZH655436 NJD655427:NJD655436 NSZ655427:NSZ655436 OCV655427:OCV655436 OMR655427:OMR655436 OWN655427:OWN655436 PGJ655427:PGJ655436 PQF655427:PQF655436 QAB655427:QAB655436 QJX655427:QJX655436 QTT655427:QTT655436 RDP655427:RDP655436 RNL655427:RNL655436 RXH655427:RXH655436 SHD655427:SHD655436 SQZ655427:SQZ655436 TAV655427:TAV655436 TKR655427:TKR655436 TUN655427:TUN655436 UEJ655427:UEJ655436 UOF655427:UOF655436 UYB655427:UYB655436 VHX655427:VHX655436 VRT655427:VRT655436 WBP655427:WBP655436 WLL655427:WLL655436 WVH655427:WVH655436 F720962:F720971 IV720963:IV720972 SR720963:SR720972 ACN720963:ACN720972 AMJ720963:AMJ720972 AWF720963:AWF720972 BGB720963:BGB720972 BPX720963:BPX720972 BZT720963:BZT720972 CJP720963:CJP720972 CTL720963:CTL720972 DDH720963:DDH720972 DND720963:DND720972 DWZ720963:DWZ720972 EGV720963:EGV720972 EQR720963:EQR720972 FAN720963:FAN720972 FKJ720963:FKJ720972 FUF720963:FUF720972 GEB720963:GEB720972 GNX720963:GNX720972 GXT720963:GXT720972 HHP720963:HHP720972 HRL720963:HRL720972 IBH720963:IBH720972 ILD720963:ILD720972 IUZ720963:IUZ720972 JEV720963:JEV720972 JOR720963:JOR720972 JYN720963:JYN720972 KIJ720963:KIJ720972 KSF720963:KSF720972 LCB720963:LCB720972 LLX720963:LLX720972 LVT720963:LVT720972 MFP720963:MFP720972 MPL720963:MPL720972 MZH720963:MZH720972 NJD720963:NJD720972 NSZ720963:NSZ720972 OCV720963:OCV720972 OMR720963:OMR720972 OWN720963:OWN720972 PGJ720963:PGJ720972 PQF720963:PQF720972 QAB720963:QAB720972 QJX720963:QJX720972 QTT720963:QTT720972 RDP720963:RDP720972 RNL720963:RNL720972 RXH720963:RXH720972 SHD720963:SHD720972 SQZ720963:SQZ720972 TAV720963:TAV720972 TKR720963:TKR720972 TUN720963:TUN720972 UEJ720963:UEJ720972 UOF720963:UOF720972 UYB720963:UYB720972 VHX720963:VHX720972 VRT720963:VRT720972 WBP720963:WBP720972 WLL720963:WLL720972 WVH720963:WVH720972 F786498:F786507 IV786499:IV786508 SR786499:SR786508 ACN786499:ACN786508 AMJ786499:AMJ786508 AWF786499:AWF786508 BGB786499:BGB786508 BPX786499:BPX786508 BZT786499:BZT786508 CJP786499:CJP786508 CTL786499:CTL786508 DDH786499:DDH786508 DND786499:DND786508 DWZ786499:DWZ786508 EGV786499:EGV786508 EQR786499:EQR786508 FAN786499:FAN786508 FKJ786499:FKJ786508 FUF786499:FUF786508 GEB786499:GEB786508 GNX786499:GNX786508 GXT786499:GXT786508 HHP786499:HHP786508 HRL786499:HRL786508 IBH786499:IBH786508 ILD786499:ILD786508 IUZ786499:IUZ786508 JEV786499:JEV786508 JOR786499:JOR786508 JYN786499:JYN786508 KIJ786499:KIJ786508 KSF786499:KSF786508 LCB786499:LCB786508 LLX786499:LLX786508 LVT786499:LVT786508 MFP786499:MFP786508 MPL786499:MPL786508 MZH786499:MZH786508 NJD786499:NJD786508 NSZ786499:NSZ786508 OCV786499:OCV786508 OMR786499:OMR786508 OWN786499:OWN786508 PGJ786499:PGJ786508 PQF786499:PQF786508 QAB786499:QAB786508 QJX786499:QJX786508 QTT786499:QTT786508 RDP786499:RDP786508 RNL786499:RNL786508 RXH786499:RXH786508 SHD786499:SHD786508 SQZ786499:SQZ786508 TAV786499:TAV786508 TKR786499:TKR786508 TUN786499:TUN786508 UEJ786499:UEJ786508 UOF786499:UOF786508 UYB786499:UYB786508 VHX786499:VHX786508 VRT786499:VRT786508 WBP786499:WBP786508 WLL786499:WLL786508 WVH786499:WVH786508 F852034:F852043 IV852035:IV852044 SR852035:SR852044 ACN852035:ACN852044 AMJ852035:AMJ852044 AWF852035:AWF852044 BGB852035:BGB852044 BPX852035:BPX852044 BZT852035:BZT852044 CJP852035:CJP852044 CTL852035:CTL852044 DDH852035:DDH852044 DND852035:DND852044 DWZ852035:DWZ852044 EGV852035:EGV852044 EQR852035:EQR852044 FAN852035:FAN852044 FKJ852035:FKJ852044 FUF852035:FUF852044 GEB852035:GEB852044 GNX852035:GNX852044 GXT852035:GXT852044 HHP852035:HHP852044 HRL852035:HRL852044 IBH852035:IBH852044 ILD852035:ILD852044 IUZ852035:IUZ852044 JEV852035:JEV852044 JOR852035:JOR852044 JYN852035:JYN852044 KIJ852035:KIJ852044 KSF852035:KSF852044 LCB852035:LCB852044 LLX852035:LLX852044 LVT852035:LVT852044 MFP852035:MFP852044 MPL852035:MPL852044 MZH852035:MZH852044 NJD852035:NJD852044 NSZ852035:NSZ852044 OCV852035:OCV852044 OMR852035:OMR852044 OWN852035:OWN852044 PGJ852035:PGJ852044 PQF852035:PQF852044 QAB852035:QAB852044 QJX852035:QJX852044 QTT852035:QTT852044 RDP852035:RDP852044 RNL852035:RNL852044 RXH852035:RXH852044 SHD852035:SHD852044 SQZ852035:SQZ852044 TAV852035:TAV852044 TKR852035:TKR852044 TUN852035:TUN852044 UEJ852035:UEJ852044 UOF852035:UOF852044 UYB852035:UYB852044 VHX852035:VHX852044 VRT852035:VRT852044 WBP852035:WBP852044 WLL852035:WLL852044 WVH852035:WVH852044 F917570:F917579 IV917571:IV917580 SR917571:SR917580 ACN917571:ACN917580 AMJ917571:AMJ917580 AWF917571:AWF917580 BGB917571:BGB917580 BPX917571:BPX917580 BZT917571:BZT917580 CJP917571:CJP917580 CTL917571:CTL917580 DDH917571:DDH917580 DND917571:DND917580 DWZ917571:DWZ917580 EGV917571:EGV917580 EQR917571:EQR917580 FAN917571:FAN917580 FKJ917571:FKJ917580 FUF917571:FUF917580 GEB917571:GEB917580 GNX917571:GNX917580 GXT917571:GXT917580 HHP917571:HHP917580 HRL917571:HRL917580 IBH917571:IBH917580 ILD917571:ILD917580 IUZ917571:IUZ917580 JEV917571:JEV917580 JOR917571:JOR917580 JYN917571:JYN917580 KIJ917571:KIJ917580 KSF917571:KSF917580 LCB917571:LCB917580 LLX917571:LLX917580 LVT917571:LVT917580 MFP917571:MFP917580 MPL917571:MPL917580 MZH917571:MZH917580 NJD917571:NJD917580 NSZ917571:NSZ917580 OCV917571:OCV917580 OMR917571:OMR917580 OWN917571:OWN917580 PGJ917571:PGJ917580 PQF917571:PQF917580 QAB917571:QAB917580 QJX917571:QJX917580 QTT917571:QTT917580 RDP917571:RDP917580 RNL917571:RNL917580 RXH917571:RXH917580 SHD917571:SHD917580 SQZ917571:SQZ917580 TAV917571:TAV917580 TKR917571:TKR917580 TUN917571:TUN917580 UEJ917571:UEJ917580 UOF917571:UOF917580 UYB917571:UYB917580 VHX917571:VHX917580 VRT917571:VRT917580 WBP917571:WBP917580 WLL917571:WLL917580 WVH917571:WVH917580 F983106:F983115 IV983107:IV983116 SR983107:SR983116 ACN983107:ACN983116 AMJ983107:AMJ983116 AWF983107:AWF983116 BGB983107:BGB983116 BPX983107:BPX983116 BZT983107:BZT983116 CJP983107:CJP983116 CTL983107:CTL983116 DDH983107:DDH983116 DND983107:DND983116 DWZ983107:DWZ983116 EGV983107:EGV983116 EQR983107:EQR983116 FAN983107:FAN983116 FKJ983107:FKJ983116 FUF983107:FUF983116 GEB983107:GEB983116 GNX983107:GNX983116 GXT983107:GXT983116 HHP983107:HHP983116 HRL983107:HRL983116 IBH983107:IBH983116 ILD983107:ILD983116 IUZ983107:IUZ983116 JEV983107:JEV983116 JOR983107:JOR983116 JYN983107:JYN983116 KIJ983107:KIJ983116 KSF983107:KSF983116 LCB983107:LCB983116 LLX983107:LLX983116 LVT983107:LVT983116 MFP983107:MFP983116 MPL983107:MPL983116 MZH983107:MZH983116 NJD983107:NJD983116 NSZ983107:NSZ983116 OCV983107:OCV983116 OMR983107:OMR983116 OWN983107:OWN983116 PGJ983107:PGJ983116 PQF983107:PQF983116 QAB983107:QAB983116 QJX983107:QJX983116 QTT983107:QTT983116 RDP983107:RDP983116 RNL983107:RNL983116 RXH983107:RXH983116 SHD983107:SHD983116 SQZ983107:SQZ983116 TAV983107:TAV983116 TKR983107:TKR983116 TUN983107:TUN983116 UEJ983107:UEJ983116 UOF983107:UOF983116 UYB983107:UYB983116 VHX983107:VHX983116 VRT983107:VRT983116 WBP983107:WBP983116 WLL983107:WLL983116 WVH983107:WVH983116 WVH983092:WVH983101 F65587:F65596 IV65588:IV65597 SR65588:SR65597 ACN65588:ACN65597 AMJ65588:AMJ65597 AWF65588:AWF65597 BGB65588:BGB65597 BPX65588:BPX65597 BZT65588:BZT65597 CJP65588:CJP65597 CTL65588:CTL65597 DDH65588:DDH65597 DND65588:DND65597 DWZ65588:DWZ65597 EGV65588:EGV65597 EQR65588:EQR65597 FAN65588:FAN65597 FKJ65588:FKJ65597 FUF65588:FUF65597 GEB65588:GEB65597 GNX65588:GNX65597 GXT65588:GXT65597 HHP65588:HHP65597 HRL65588:HRL65597 IBH65588:IBH65597 ILD65588:ILD65597 IUZ65588:IUZ65597 JEV65588:JEV65597 JOR65588:JOR65597 JYN65588:JYN65597 KIJ65588:KIJ65597 KSF65588:KSF65597 LCB65588:LCB65597 LLX65588:LLX65597 LVT65588:LVT65597 MFP65588:MFP65597 MPL65588:MPL65597 MZH65588:MZH65597 NJD65588:NJD65597 NSZ65588:NSZ65597 OCV65588:OCV65597 OMR65588:OMR65597 OWN65588:OWN65597 PGJ65588:PGJ65597 PQF65588:PQF65597 QAB65588:QAB65597 QJX65588:QJX65597 QTT65588:QTT65597 RDP65588:RDP65597 RNL65588:RNL65597 RXH65588:RXH65597 SHD65588:SHD65597 SQZ65588:SQZ65597 TAV65588:TAV65597 TKR65588:TKR65597 TUN65588:TUN65597 UEJ65588:UEJ65597 UOF65588:UOF65597 UYB65588:UYB65597 VHX65588:VHX65597 VRT65588:VRT65597 WBP65588:WBP65597 WLL65588:WLL65597 WVH65588:WVH65597 F131123:F131132 IV131124:IV131133 SR131124:SR131133 ACN131124:ACN131133 AMJ131124:AMJ131133 AWF131124:AWF131133 BGB131124:BGB131133 BPX131124:BPX131133 BZT131124:BZT131133 CJP131124:CJP131133 CTL131124:CTL131133 DDH131124:DDH131133 DND131124:DND131133 DWZ131124:DWZ131133 EGV131124:EGV131133 EQR131124:EQR131133 FAN131124:FAN131133 FKJ131124:FKJ131133 FUF131124:FUF131133 GEB131124:GEB131133 GNX131124:GNX131133 GXT131124:GXT131133 HHP131124:HHP131133 HRL131124:HRL131133 IBH131124:IBH131133 ILD131124:ILD131133 IUZ131124:IUZ131133 JEV131124:JEV131133 JOR131124:JOR131133 JYN131124:JYN131133 KIJ131124:KIJ131133 KSF131124:KSF131133 LCB131124:LCB131133 LLX131124:LLX131133 LVT131124:LVT131133 MFP131124:MFP131133 MPL131124:MPL131133 MZH131124:MZH131133 NJD131124:NJD131133 NSZ131124:NSZ131133 OCV131124:OCV131133 OMR131124:OMR131133 OWN131124:OWN131133 PGJ131124:PGJ131133 PQF131124:PQF131133 QAB131124:QAB131133 QJX131124:QJX131133 QTT131124:QTT131133 RDP131124:RDP131133 RNL131124:RNL131133 RXH131124:RXH131133 SHD131124:SHD131133 SQZ131124:SQZ131133 TAV131124:TAV131133 TKR131124:TKR131133 TUN131124:TUN131133 UEJ131124:UEJ131133 UOF131124:UOF131133 UYB131124:UYB131133 VHX131124:VHX131133 VRT131124:VRT131133 WBP131124:WBP131133 WLL131124:WLL131133 WVH131124:WVH131133 F196659:F196668 IV196660:IV196669 SR196660:SR196669 ACN196660:ACN196669 AMJ196660:AMJ196669 AWF196660:AWF196669 BGB196660:BGB196669 BPX196660:BPX196669 BZT196660:BZT196669 CJP196660:CJP196669 CTL196660:CTL196669 DDH196660:DDH196669 DND196660:DND196669 DWZ196660:DWZ196669 EGV196660:EGV196669 EQR196660:EQR196669 FAN196660:FAN196669 FKJ196660:FKJ196669 FUF196660:FUF196669 GEB196660:GEB196669 GNX196660:GNX196669 GXT196660:GXT196669 HHP196660:HHP196669 HRL196660:HRL196669 IBH196660:IBH196669 ILD196660:ILD196669 IUZ196660:IUZ196669 JEV196660:JEV196669 JOR196660:JOR196669 JYN196660:JYN196669 KIJ196660:KIJ196669 KSF196660:KSF196669 LCB196660:LCB196669 LLX196660:LLX196669 LVT196660:LVT196669 MFP196660:MFP196669 MPL196660:MPL196669 MZH196660:MZH196669 NJD196660:NJD196669 NSZ196660:NSZ196669 OCV196660:OCV196669 OMR196660:OMR196669 OWN196660:OWN196669 PGJ196660:PGJ196669 PQF196660:PQF196669 QAB196660:QAB196669 QJX196660:QJX196669 QTT196660:QTT196669 RDP196660:RDP196669 RNL196660:RNL196669 RXH196660:RXH196669 SHD196660:SHD196669 SQZ196660:SQZ196669 TAV196660:TAV196669 TKR196660:TKR196669 TUN196660:TUN196669 UEJ196660:UEJ196669 UOF196660:UOF196669 UYB196660:UYB196669 VHX196660:VHX196669 VRT196660:VRT196669 WBP196660:WBP196669 WLL196660:WLL196669 WVH196660:WVH196669 F262195:F262204 IV262196:IV262205 SR262196:SR262205 ACN262196:ACN262205 AMJ262196:AMJ262205 AWF262196:AWF262205 BGB262196:BGB262205 BPX262196:BPX262205 BZT262196:BZT262205 CJP262196:CJP262205 CTL262196:CTL262205 DDH262196:DDH262205 DND262196:DND262205 DWZ262196:DWZ262205 EGV262196:EGV262205 EQR262196:EQR262205 FAN262196:FAN262205 FKJ262196:FKJ262205 FUF262196:FUF262205 GEB262196:GEB262205 GNX262196:GNX262205 GXT262196:GXT262205 HHP262196:HHP262205 HRL262196:HRL262205 IBH262196:IBH262205 ILD262196:ILD262205 IUZ262196:IUZ262205 JEV262196:JEV262205 JOR262196:JOR262205 JYN262196:JYN262205 KIJ262196:KIJ262205 KSF262196:KSF262205 LCB262196:LCB262205 LLX262196:LLX262205 LVT262196:LVT262205 MFP262196:MFP262205 MPL262196:MPL262205 MZH262196:MZH262205 NJD262196:NJD262205 NSZ262196:NSZ262205 OCV262196:OCV262205 OMR262196:OMR262205 OWN262196:OWN262205 PGJ262196:PGJ262205 PQF262196:PQF262205 QAB262196:QAB262205 QJX262196:QJX262205 QTT262196:QTT262205 RDP262196:RDP262205 RNL262196:RNL262205 RXH262196:RXH262205 SHD262196:SHD262205 SQZ262196:SQZ262205 TAV262196:TAV262205 TKR262196:TKR262205 TUN262196:TUN262205 UEJ262196:UEJ262205 UOF262196:UOF262205 UYB262196:UYB262205 VHX262196:VHX262205 VRT262196:VRT262205 WBP262196:WBP262205 WLL262196:WLL262205 WVH262196:WVH262205 F327731:F327740 IV327732:IV327741 SR327732:SR327741 ACN327732:ACN327741 AMJ327732:AMJ327741 AWF327732:AWF327741 BGB327732:BGB327741 BPX327732:BPX327741 BZT327732:BZT327741 CJP327732:CJP327741 CTL327732:CTL327741 DDH327732:DDH327741 DND327732:DND327741 DWZ327732:DWZ327741 EGV327732:EGV327741 EQR327732:EQR327741 FAN327732:FAN327741 FKJ327732:FKJ327741 FUF327732:FUF327741 GEB327732:GEB327741 GNX327732:GNX327741 GXT327732:GXT327741 HHP327732:HHP327741 HRL327732:HRL327741 IBH327732:IBH327741 ILD327732:ILD327741 IUZ327732:IUZ327741 JEV327732:JEV327741 JOR327732:JOR327741 JYN327732:JYN327741 KIJ327732:KIJ327741 KSF327732:KSF327741 LCB327732:LCB327741 LLX327732:LLX327741 LVT327732:LVT327741 MFP327732:MFP327741 MPL327732:MPL327741 MZH327732:MZH327741 NJD327732:NJD327741 NSZ327732:NSZ327741 OCV327732:OCV327741 OMR327732:OMR327741 OWN327732:OWN327741 PGJ327732:PGJ327741 PQF327732:PQF327741 QAB327732:QAB327741 QJX327732:QJX327741 QTT327732:QTT327741 RDP327732:RDP327741 RNL327732:RNL327741 RXH327732:RXH327741 SHD327732:SHD327741 SQZ327732:SQZ327741 TAV327732:TAV327741 TKR327732:TKR327741 TUN327732:TUN327741 UEJ327732:UEJ327741 UOF327732:UOF327741 UYB327732:UYB327741 VHX327732:VHX327741 VRT327732:VRT327741 WBP327732:WBP327741 WLL327732:WLL327741 WVH327732:WVH327741 F393267:F393276 IV393268:IV393277 SR393268:SR393277 ACN393268:ACN393277 AMJ393268:AMJ393277 AWF393268:AWF393277 BGB393268:BGB393277 BPX393268:BPX393277 BZT393268:BZT393277 CJP393268:CJP393277 CTL393268:CTL393277 DDH393268:DDH393277 DND393268:DND393277 DWZ393268:DWZ393277 EGV393268:EGV393277 EQR393268:EQR393277 FAN393268:FAN393277 FKJ393268:FKJ393277 FUF393268:FUF393277 GEB393268:GEB393277 GNX393268:GNX393277 GXT393268:GXT393277 HHP393268:HHP393277 HRL393268:HRL393277 IBH393268:IBH393277 ILD393268:ILD393277 IUZ393268:IUZ393277 JEV393268:JEV393277 JOR393268:JOR393277 JYN393268:JYN393277 KIJ393268:KIJ393277 KSF393268:KSF393277 LCB393268:LCB393277 LLX393268:LLX393277 LVT393268:LVT393277 MFP393268:MFP393277 MPL393268:MPL393277 MZH393268:MZH393277 NJD393268:NJD393277 NSZ393268:NSZ393277 OCV393268:OCV393277 OMR393268:OMR393277 OWN393268:OWN393277 PGJ393268:PGJ393277 PQF393268:PQF393277 QAB393268:QAB393277 QJX393268:QJX393277 QTT393268:QTT393277 RDP393268:RDP393277 RNL393268:RNL393277 RXH393268:RXH393277 SHD393268:SHD393277 SQZ393268:SQZ393277 TAV393268:TAV393277 TKR393268:TKR393277 TUN393268:TUN393277 UEJ393268:UEJ393277 UOF393268:UOF393277 UYB393268:UYB393277 VHX393268:VHX393277 VRT393268:VRT393277 WBP393268:WBP393277 WLL393268:WLL393277 WVH393268:WVH393277 F458803:F458812 IV458804:IV458813 SR458804:SR458813 ACN458804:ACN458813 AMJ458804:AMJ458813 AWF458804:AWF458813 BGB458804:BGB458813 BPX458804:BPX458813 BZT458804:BZT458813 CJP458804:CJP458813 CTL458804:CTL458813 DDH458804:DDH458813 DND458804:DND458813 DWZ458804:DWZ458813 EGV458804:EGV458813 EQR458804:EQR458813 FAN458804:FAN458813 FKJ458804:FKJ458813 FUF458804:FUF458813 GEB458804:GEB458813 GNX458804:GNX458813 GXT458804:GXT458813 HHP458804:HHP458813 HRL458804:HRL458813 IBH458804:IBH458813 ILD458804:ILD458813 IUZ458804:IUZ458813 JEV458804:JEV458813 JOR458804:JOR458813 JYN458804:JYN458813 KIJ458804:KIJ458813 KSF458804:KSF458813 LCB458804:LCB458813 LLX458804:LLX458813 LVT458804:LVT458813 MFP458804:MFP458813 MPL458804:MPL458813 MZH458804:MZH458813 NJD458804:NJD458813 NSZ458804:NSZ458813 OCV458804:OCV458813 OMR458804:OMR458813 OWN458804:OWN458813 PGJ458804:PGJ458813 PQF458804:PQF458813 QAB458804:QAB458813 QJX458804:QJX458813 QTT458804:QTT458813 RDP458804:RDP458813 RNL458804:RNL458813 RXH458804:RXH458813 SHD458804:SHD458813 SQZ458804:SQZ458813 TAV458804:TAV458813 TKR458804:TKR458813 TUN458804:TUN458813 UEJ458804:UEJ458813 UOF458804:UOF458813 UYB458804:UYB458813 VHX458804:VHX458813 VRT458804:VRT458813 WBP458804:WBP458813 WLL458804:WLL458813 WVH458804:WVH458813 F524339:F524348 IV524340:IV524349 SR524340:SR524349 ACN524340:ACN524349 AMJ524340:AMJ524349 AWF524340:AWF524349 BGB524340:BGB524349 BPX524340:BPX524349 BZT524340:BZT524349 CJP524340:CJP524349 CTL524340:CTL524349 DDH524340:DDH524349 DND524340:DND524349 DWZ524340:DWZ524349 EGV524340:EGV524349 EQR524340:EQR524349 FAN524340:FAN524349 FKJ524340:FKJ524349 FUF524340:FUF524349 GEB524340:GEB524349 GNX524340:GNX524349 GXT524340:GXT524349 HHP524340:HHP524349 HRL524340:HRL524349 IBH524340:IBH524349 ILD524340:ILD524349 IUZ524340:IUZ524349 JEV524340:JEV524349 JOR524340:JOR524349 JYN524340:JYN524349 KIJ524340:KIJ524349 KSF524340:KSF524349 LCB524340:LCB524349 LLX524340:LLX524349 LVT524340:LVT524349 MFP524340:MFP524349 MPL524340:MPL524349 MZH524340:MZH524349 NJD524340:NJD524349 NSZ524340:NSZ524349 OCV524340:OCV524349 OMR524340:OMR524349 OWN524340:OWN524349 PGJ524340:PGJ524349 PQF524340:PQF524349 QAB524340:QAB524349 QJX524340:QJX524349 QTT524340:QTT524349 RDP524340:RDP524349 RNL524340:RNL524349 RXH524340:RXH524349 SHD524340:SHD524349 SQZ524340:SQZ524349 TAV524340:TAV524349 TKR524340:TKR524349 TUN524340:TUN524349 UEJ524340:UEJ524349 UOF524340:UOF524349 UYB524340:UYB524349 VHX524340:VHX524349 VRT524340:VRT524349 WBP524340:WBP524349 WLL524340:WLL524349 WVH524340:WVH524349 F589875:F589884 IV589876:IV589885 SR589876:SR589885 ACN589876:ACN589885 AMJ589876:AMJ589885 AWF589876:AWF589885 BGB589876:BGB589885 BPX589876:BPX589885 BZT589876:BZT589885 CJP589876:CJP589885 CTL589876:CTL589885 DDH589876:DDH589885 DND589876:DND589885 DWZ589876:DWZ589885 EGV589876:EGV589885 EQR589876:EQR589885 FAN589876:FAN589885 FKJ589876:FKJ589885 FUF589876:FUF589885 GEB589876:GEB589885 GNX589876:GNX589885 GXT589876:GXT589885 HHP589876:HHP589885 HRL589876:HRL589885 IBH589876:IBH589885 ILD589876:ILD589885 IUZ589876:IUZ589885 JEV589876:JEV589885 JOR589876:JOR589885 JYN589876:JYN589885 KIJ589876:KIJ589885 KSF589876:KSF589885 LCB589876:LCB589885 LLX589876:LLX589885 LVT589876:LVT589885 MFP589876:MFP589885 MPL589876:MPL589885 MZH589876:MZH589885 NJD589876:NJD589885 NSZ589876:NSZ589885 OCV589876:OCV589885 OMR589876:OMR589885 OWN589876:OWN589885 PGJ589876:PGJ589885 PQF589876:PQF589885 QAB589876:QAB589885 QJX589876:QJX589885 QTT589876:QTT589885 RDP589876:RDP589885 RNL589876:RNL589885 RXH589876:RXH589885 SHD589876:SHD589885 SQZ589876:SQZ589885 TAV589876:TAV589885 TKR589876:TKR589885 TUN589876:TUN589885 UEJ589876:UEJ589885 UOF589876:UOF589885 UYB589876:UYB589885 VHX589876:VHX589885 VRT589876:VRT589885 WBP589876:WBP589885 WLL589876:WLL589885 WVH589876:WVH589885 F655411:F655420 IV655412:IV655421 SR655412:SR655421 ACN655412:ACN655421 AMJ655412:AMJ655421 AWF655412:AWF655421 BGB655412:BGB655421 BPX655412:BPX655421 BZT655412:BZT655421 CJP655412:CJP655421 CTL655412:CTL655421 DDH655412:DDH655421 DND655412:DND655421 DWZ655412:DWZ655421 EGV655412:EGV655421 EQR655412:EQR655421 FAN655412:FAN655421 FKJ655412:FKJ655421 FUF655412:FUF655421 GEB655412:GEB655421 GNX655412:GNX655421 GXT655412:GXT655421 HHP655412:HHP655421 HRL655412:HRL655421 IBH655412:IBH655421 ILD655412:ILD655421 IUZ655412:IUZ655421 JEV655412:JEV655421 JOR655412:JOR655421 JYN655412:JYN655421 KIJ655412:KIJ655421 KSF655412:KSF655421 LCB655412:LCB655421 LLX655412:LLX655421 LVT655412:LVT655421 MFP655412:MFP655421 MPL655412:MPL655421 MZH655412:MZH655421 NJD655412:NJD655421 NSZ655412:NSZ655421 OCV655412:OCV655421 OMR655412:OMR655421 OWN655412:OWN655421 PGJ655412:PGJ655421 PQF655412:PQF655421 QAB655412:QAB655421 QJX655412:QJX655421 QTT655412:QTT655421 RDP655412:RDP655421 RNL655412:RNL655421 RXH655412:RXH655421 SHD655412:SHD655421 SQZ655412:SQZ655421 TAV655412:TAV655421 TKR655412:TKR655421 TUN655412:TUN655421 UEJ655412:UEJ655421 UOF655412:UOF655421 UYB655412:UYB655421 VHX655412:VHX655421 VRT655412:VRT655421 WBP655412:WBP655421 WLL655412:WLL655421 WVH655412:WVH655421 F720947:F720956 IV720948:IV720957 SR720948:SR720957 ACN720948:ACN720957 AMJ720948:AMJ720957 AWF720948:AWF720957 BGB720948:BGB720957 BPX720948:BPX720957 BZT720948:BZT720957 CJP720948:CJP720957 CTL720948:CTL720957 DDH720948:DDH720957 DND720948:DND720957 DWZ720948:DWZ720957 EGV720948:EGV720957 EQR720948:EQR720957 FAN720948:FAN720957 FKJ720948:FKJ720957 FUF720948:FUF720957 GEB720948:GEB720957 GNX720948:GNX720957 GXT720948:GXT720957 HHP720948:HHP720957 HRL720948:HRL720957 IBH720948:IBH720957 ILD720948:ILD720957 IUZ720948:IUZ720957 JEV720948:JEV720957 JOR720948:JOR720957 JYN720948:JYN720957 KIJ720948:KIJ720957 KSF720948:KSF720957 LCB720948:LCB720957 LLX720948:LLX720957 LVT720948:LVT720957 MFP720948:MFP720957 MPL720948:MPL720957 MZH720948:MZH720957 NJD720948:NJD720957 NSZ720948:NSZ720957 OCV720948:OCV720957 OMR720948:OMR720957 OWN720948:OWN720957 PGJ720948:PGJ720957 PQF720948:PQF720957 QAB720948:QAB720957 QJX720948:QJX720957 QTT720948:QTT720957 RDP720948:RDP720957 RNL720948:RNL720957 RXH720948:RXH720957 SHD720948:SHD720957 SQZ720948:SQZ720957 TAV720948:TAV720957 TKR720948:TKR720957 TUN720948:TUN720957 UEJ720948:UEJ720957 UOF720948:UOF720957 UYB720948:UYB720957 VHX720948:VHX720957 VRT720948:VRT720957 WBP720948:WBP720957 WLL720948:WLL720957 WVH720948:WVH720957 F786483:F786492 IV786484:IV786493 SR786484:SR786493 ACN786484:ACN786493 AMJ786484:AMJ786493 AWF786484:AWF786493 BGB786484:BGB786493 BPX786484:BPX786493 BZT786484:BZT786493 CJP786484:CJP786493 CTL786484:CTL786493 DDH786484:DDH786493 DND786484:DND786493 DWZ786484:DWZ786493 EGV786484:EGV786493 EQR786484:EQR786493 FAN786484:FAN786493 FKJ786484:FKJ786493 FUF786484:FUF786493 GEB786484:GEB786493 GNX786484:GNX786493 GXT786484:GXT786493 HHP786484:HHP786493 HRL786484:HRL786493 IBH786484:IBH786493 ILD786484:ILD786493 IUZ786484:IUZ786493 JEV786484:JEV786493 JOR786484:JOR786493 JYN786484:JYN786493 KIJ786484:KIJ786493 KSF786484:KSF786493 LCB786484:LCB786493 LLX786484:LLX786493 LVT786484:LVT786493 MFP786484:MFP786493 MPL786484:MPL786493 MZH786484:MZH786493 NJD786484:NJD786493 NSZ786484:NSZ786493 OCV786484:OCV786493 OMR786484:OMR786493 OWN786484:OWN786493 PGJ786484:PGJ786493 PQF786484:PQF786493 QAB786484:QAB786493 QJX786484:QJX786493 QTT786484:QTT786493 RDP786484:RDP786493 RNL786484:RNL786493 RXH786484:RXH786493 SHD786484:SHD786493 SQZ786484:SQZ786493 TAV786484:TAV786493 TKR786484:TKR786493 TUN786484:TUN786493 UEJ786484:UEJ786493 UOF786484:UOF786493 UYB786484:UYB786493 VHX786484:VHX786493 VRT786484:VRT786493 WBP786484:WBP786493 WLL786484:WLL786493 WVH786484:WVH786493 F852019:F852028 IV852020:IV852029 SR852020:SR852029 ACN852020:ACN852029 AMJ852020:AMJ852029 AWF852020:AWF852029 BGB852020:BGB852029 BPX852020:BPX852029 BZT852020:BZT852029 CJP852020:CJP852029 CTL852020:CTL852029 DDH852020:DDH852029 DND852020:DND852029 DWZ852020:DWZ852029 EGV852020:EGV852029 EQR852020:EQR852029 FAN852020:FAN852029 FKJ852020:FKJ852029 FUF852020:FUF852029 GEB852020:GEB852029 GNX852020:GNX852029 GXT852020:GXT852029 HHP852020:HHP852029 HRL852020:HRL852029 IBH852020:IBH852029 ILD852020:ILD852029 IUZ852020:IUZ852029 JEV852020:JEV852029 JOR852020:JOR852029 JYN852020:JYN852029 KIJ852020:KIJ852029 KSF852020:KSF852029 LCB852020:LCB852029 LLX852020:LLX852029 LVT852020:LVT852029 MFP852020:MFP852029 MPL852020:MPL852029 MZH852020:MZH852029 NJD852020:NJD852029 NSZ852020:NSZ852029 OCV852020:OCV852029 OMR852020:OMR852029 OWN852020:OWN852029 PGJ852020:PGJ852029 PQF852020:PQF852029 QAB852020:QAB852029 QJX852020:QJX852029 QTT852020:QTT852029 RDP852020:RDP852029 RNL852020:RNL852029 RXH852020:RXH852029 SHD852020:SHD852029 SQZ852020:SQZ852029 TAV852020:TAV852029 TKR852020:TKR852029 TUN852020:TUN852029 UEJ852020:UEJ852029 UOF852020:UOF852029 UYB852020:UYB852029 VHX852020:VHX852029 VRT852020:VRT852029 WBP852020:WBP852029 WLL852020:WLL852029 WVH852020:WVH852029 F917555:F917564 IV917556:IV917565 SR917556:SR917565 ACN917556:ACN917565 AMJ917556:AMJ917565 AWF917556:AWF917565 BGB917556:BGB917565 BPX917556:BPX917565 BZT917556:BZT917565 CJP917556:CJP917565 CTL917556:CTL917565 DDH917556:DDH917565 DND917556:DND917565 DWZ917556:DWZ917565 EGV917556:EGV917565 EQR917556:EQR917565 FAN917556:FAN917565 FKJ917556:FKJ917565 FUF917556:FUF917565 GEB917556:GEB917565 GNX917556:GNX917565 GXT917556:GXT917565 HHP917556:HHP917565 HRL917556:HRL917565 IBH917556:IBH917565 ILD917556:ILD917565 IUZ917556:IUZ917565 JEV917556:JEV917565 JOR917556:JOR917565 JYN917556:JYN917565 KIJ917556:KIJ917565 KSF917556:KSF917565 LCB917556:LCB917565 LLX917556:LLX917565 LVT917556:LVT917565 MFP917556:MFP917565 MPL917556:MPL917565 MZH917556:MZH917565 NJD917556:NJD917565 NSZ917556:NSZ917565 OCV917556:OCV917565 OMR917556:OMR917565 OWN917556:OWN917565 PGJ917556:PGJ917565 PQF917556:PQF917565 QAB917556:QAB917565 QJX917556:QJX917565 QTT917556:QTT917565 RDP917556:RDP917565 RNL917556:RNL917565 RXH917556:RXH917565 SHD917556:SHD917565 SQZ917556:SQZ917565 TAV917556:TAV917565 TKR917556:TKR917565 TUN917556:TUN917565 UEJ917556:UEJ917565 UOF917556:UOF917565 UYB917556:UYB917565 VHX917556:VHX917565 VRT917556:VRT917565 WBP917556:WBP917565 WLL917556:WLL917565 WVH917556:WVH917565 F983091:F983100 IV983092:IV983101 SR983092:SR983101 ACN983092:ACN983101 AMJ983092:AMJ983101 AWF983092:AWF983101 BGB983092:BGB983101 BPX983092:BPX983101 BZT983092:BZT983101 CJP983092:CJP983101 CTL983092:CTL983101 DDH983092:DDH983101 DND983092:DND983101 DWZ983092:DWZ983101 EGV983092:EGV983101 EQR983092:EQR983101 FAN983092:FAN983101 FKJ983092:FKJ983101 FUF983092:FUF983101 GEB983092:GEB983101 GNX983092:GNX983101 GXT983092:GXT983101 HHP983092:HHP983101 HRL983092:HRL983101 IBH983092:IBH983101 ILD983092:ILD983101 IUZ983092:IUZ983101 JEV983092:JEV983101 JOR983092:JOR983101 JYN983092:JYN983101 KIJ983092:KIJ983101 KSF983092:KSF983101 LCB983092:LCB983101 LLX983092:LLX983101 LVT983092:LVT983101 MFP983092:MFP983101 MPL983092:MPL983101 MZH983092:MZH983101 NJD983092:NJD983101 NSZ983092:NSZ983101 OCV983092:OCV983101 OMR983092:OMR983101 OWN983092:OWN983101 PGJ983092:PGJ983101 PQF983092:PQF983101 QAB983092:QAB983101 QJX983092:QJX983101 QTT983092:QTT983101 RDP983092:RDP983101 RNL983092:RNL983101 RXH983092:RXH983101 SHD983092:SHD983101 SQZ983092:SQZ983101 TAV983092:TAV983101 TKR983092:TKR983101 TUN983092:TUN983101 UEJ983092:UEJ983101 UOF983092:UOF983101 UYB983092:UYB983101 VHX983092:VHX983101 VRT983092:VRT983101 WBP983092:WBP983101 IX21:IX39 ST21:ST39 ACP21:ACP39 AML21:AML39 AWH21:AWH39 BGD21:BGD39 BPZ21:BPZ39 BZV21:BZV39 CJR21:CJR39 CTN21:CTN39 DDJ21:DDJ39 DNF21:DNF39 DXB21:DXB39 EGX21:EGX39 EQT21:EQT39 FAP21:FAP39 FKL21:FKL39 FUH21:FUH39 GED21:GED39 GNZ21:GNZ39 GXV21:GXV39 HHR21:HHR39 HRN21:HRN39 IBJ21:IBJ39 ILF21:ILF39 IVB21:IVB39 JEX21:JEX39 JOT21:JOT39 JYP21:JYP39 KIL21:KIL39 KSH21:KSH39 LCD21:LCD39 LLZ21:LLZ39 LVV21:LVV39 MFR21:MFR39 MPN21:MPN39 MZJ21:MZJ39 NJF21:NJF39 NTB21:NTB39 OCX21:OCX39 OMT21:OMT39 OWP21:OWP39 PGL21:PGL39 PQH21:PQH39 QAD21:QAD39 QJZ21:QJZ39 QTV21:QTV39 RDR21:RDR39 RNN21:RNN39 RXJ21:RXJ39 SHF21:SHF39 SRB21:SRB39 TAX21:TAX39 TKT21:TKT39 TUP21:TUP39 UEL21:UEL39 UOH21:UOH39 UYD21:UYD39 VHZ21:VHZ39 VRV21:VRV39 WBR21:WBR39 WLN21:WLN39 WVJ21:WVJ39</xm:sqref>
        </x14:dataValidation>
        <x14:dataValidation type="list" showErrorMessage="1" errorTitle="Error" error="Please indicate if this donation is local or overseas sourced." prompt="Please indicate if this donation is local or overseas sourced." xr:uid="{26705074-2841-4FEA-8824-55DB8B613ABE}">
          <x14:formula1>
            <xm:f>List!$E$5:$E$6</xm:f>
          </x14:formula1>
          <xm:sqref>WVI983092:WVI983101 WLM983092:WLM983101 WBQ983092:WBQ983101 VRU983092:VRU983101 VHY983092:VHY983101 UYC983092:UYC983101 UOG983092:UOG983101 UEK983092:UEK983101 TUO983092:TUO983101 TKS983092:TKS983101 TAW983092:TAW983101 SRA983092:SRA983101 SHE983092:SHE983101 RXI983092:RXI983101 RNM983092:RNM983101 RDQ983092:RDQ983101 QTU983092:QTU983101 QJY983092:QJY983101 QAC983092:QAC983101 PQG983092:PQG983101 PGK983092:PGK983101 OWO983092:OWO983101 OMS983092:OMS983101 OCW983092:OCW983101 NTA983092:NTA983101 NJE983092:NJE983101 MZI983092:MZI983101 MPM983092:MPM983101 MFQ983092:MFQ983101 LVU983092:LVU983101 LLY983092:LLY983101 LCC983092:LCC983101 KSG983092:KSG983101 KIK983092:KIK983101 JYO983092:JYO983101 JOS983092:JOS983101 JEW983092:JEW983101 IVA983092:IVA983101 ILE983092:ILE983101 IBI983092:IBI983101 HRM983092:HRM983101 HHQ983092:HHQ983101 GXU983092:GXU983101 GNY983092:GNY983101 GEC983092:GEC983101 FUG983092:FUG983101 FKK983092:FKK983101 FAO983092:FAO983101 EQS983092:EQS983101 EGW983092:EGW983101 DXA983092:DXA983101 DNE983092:DNE983101 DDI983092:DDI983101 CTM983092:CTM983101 CJQ983092:CJQ983101 BZU983092:BZU983101 BPY983092:BPY983101 BGC983092:BGC983101 AWG983092:AWG983101 AMK983092:AMK983101 ACO983092:ACO983101 SS983092:SS983101 IW983092:IW983101 G983091:G983100 WVI917556:WVI917565 WLM917556:WLM917565 WBQ917556:WBQ917565 VRU917556:VRU917565 VHY917556:VHY917565 UYC917556:UYC917565 UOG917556:UOG917565 UEK917556:UEK917565 TUO917556:TUO917565 TKS917556:TKS917565 TAW917556:TAW917565 SRA917556:SRA917565 SHE917556:SHE917565 RXI917556:RXI917565 RNM917556:RNM917565 RDQ917556:RDQ917565 QTU917556:QTU917565 QJY917556:QJY917565 QAC917556:QAC917565 PQG917556:PQG917565 PGK917556:PGK917565 OWO917556:OWO917565 OMS917556:OMS917565 OCW917556:OCW917565 NTA917556:NTA917565 NJE917556:NJE917565 MZI917556:MZI917565 MPM917556:MPM917565 MFQ917556:MFQ917565 LVU917556:LVU917565 LLY917556:LLY917565 LCC917556:LCC917565 KSG917556:KSG917565 KIK917556:KIK917565 JYO917556:JYO917565 JOS917556:JOS917565 JEW917556:JEW917565 IVA917556:IVA917565 ILE917556:ILE917565 IBI917556:IBI917565 HRM917556:HRM917565 HHQ917556:HHQ917565 GXU917556:GXU917565 GNY917556:GNY917565 GEC917556:GEC917565 FUG917556:FUG917565 FKK917556:FKK917565 FAO917556:FAO917565 EQS917556:EQS917565 EGW917556:EGW917565 DXA917556:DXA917565 DNE917556:DNE917565 DDI917556:DDI917565 CTM917556:CTM917565 CJQ917556:CJQ917565 BZU917556:BZU917565 BPY917556:BPY917565 BGC917556:BGC917565 AWG917556:AWG917565 AMK917556:AMK917565 ACO917556:ACO917565 SS917556:SS917565 IW917556:IW917565 G917555:G917564 WVI852020:WVI852029 WLM852020:WLM852029 WBQ852020:WBQ852029 VRU852020:VRU852029 VHY852020:VHY852029 UYC852020:UYC852029 UOG852020:UOG852029 UEK852020:UEK852029 TUO852020:TUO852029 TKS852020:TKS852029 TAW852020:TAW852029 SRA852020:SRA852029 SHE852020:SHE852029 RXI852020:RXI852029 RNM852020:RNM852029 RDQ852020:RDQ852029 QTU852020:QTU852029 QJY852020:QJY852029 QAC852020:QAC852029 PQG852020:PQG852029 PGK852020:PGK852029 OWO852020:OWO852029 OMS852020:OMS852029 OCW852020:OCW852029 NTA852020:NTA852029 NJE852020:NJE852029 MZI852020:MZI852029 MPM852020:MPM852029 MFQ852020:MFQ852029 LVU852020:LVU852029 LLY852020:LLY852029 LCC852020:LCC852029 KSG852020:KSG852029 KIK852020:KIK852029 JYO852020:JYO852029 JOS852020:JOS852029 JEW852020:JEW852029 IVA852020:IVA852029 ILE852020:ILE852029 IBI852020:IBI852029 HRM852020:HRM852029 HHQ852020:HHQ852029 GXU852020:GXU852029 GNY852020:GNY852029 GEC852020:GEC852029 FUG852020:FUG852029 FKK852020:FKK852029 FAO852020:FAO852029 EQS852020:EQS852029 EGW852020:EGW852029 DXA852020:DXA852029 DNE852020:DNE852029 DDI852020:DDI852029 CTM852020:CTM852029 CJQ852020:CJQ852029 BZU852020:BZU852029 BPY852020:BPY852029 BGC852020:BGC852029 AWG852020:AWG852029 AMK852020:AMK852029 ACO852020:ACO852029 SS852020:SS852029 IW852020:IW852029 G852019:G852028 WVI786484:WVI786493 WLM786484:WLM786493 WBQ786484:WBQ786493 VRU786484:VRU786493 VHY786484:VHY786493 UYC786484:UYC786493 UOG786484:UOG786493 UEK786484:UEK786493 TUO786484:TUO786493 TKS786484:TKS786493 TAW786484:TAW786493 SRA786484:SRA786493 SHE786484:SHE786493 RXI786484:RXI786493 RNM786484:RNM786493 RDQ786484:RDQ786493 QTU786484:QTU786493 QJY786484:QJY786493 QAC786484:QAC786493 PQG786484:PQG786493 PGK786484:PGK786493 OWO786484:OWO786493 OMS786484:OMS786493 OCW786484:OCW786493 NTA786484:NTA786493 NJE786484:NJE786493 MZI786484:MZI786493 MPM786484:MPM786493 MFQ786484:MFQ786493 LVU786484:LVU786493 LLY786484:LLY786493 LCC786484:LCC786493 KSG786484:KSG786493 KIK786484:KIK786493 JYO786484:JYO786493 JOS786484:JOS786493 JEW786484:JEW786493 IVA786484:IVA786493 ILE786484:ILE786493 IBI786484:IBI786493 HRM786484:HRM786493 HHQ786484:HHQ786493 GXU786484:GXU786493 GNY786484:GNY786493 GEC786484:GEC786493 FUG786484:FUG786493 FKK786484:FKK786493 FAO786484:FAO786493 EQS786484:EQS786493 EGW786484:EGW786493 DXA786484:DXA786493 DNE786484:DNE786493 DDI786484:DDI786493 CTM786484:CTM786493 CJQ786484:CJQ786493 BZU786484:BZU786493 BPY786484:BPY786493 BGC786484:BGC786493 AWG786484:AWG786493 AMK786484:AMK786493 ACO786484:ACO786493 SS786484:SS786493 IW786484:IW786493 G786483:G786492 WVI720948:WVI720957 WLM720948:WLM720957 WBQ720948:WBQ720957 VRU720948:VRU720957 VHY720948:VHY720957 UYC720948:UYC720957 UOG720948:UOG720957 UEK720948:UEK720957 TUO720948:TUO720957 TKS720948:TKS720957 TAW720948:TAW720957 SRA720948:SRA720957 SHE720948:SHE720957 RXI720948:RXI720957 RNM720948:RNM720957 RDQ720948:RDQ720957 QTU720948:QTU720957 QJY720948:QJY720957 QAC720948:QAC720957 PQG720948:PQG720957 PGK720948:PGK720957 OWO720948:OWO720957 OMS720948:OMS720957 OCW720948:OCW720957 NTA720948:NTA720957 NJE720948:NJE720957 MZI720948:MZI720957 MPM720948:MPM720957 MFQ720948:MFQ720957 LVU720948:LVU720957 LLY720948:LLY720957 LCC720948:LCC720957 KSG720948:KSG720957 KIK720948:KIK720957 JYO720948:JYO720957 JOS720948:JOS720957 JEW720948:JEW720957 IVA720948:IVA720957 ILE720948:ILE720957 IBI720948:IBI720957 HRM720948:HRM720957 HHQ720948:HHQ720957 GXU720948:GXU720957 GNY720948:GNY720957 GEC720948:GEC720957 FUG720948:FUG720957 FKK720948:FKK720957 FAO720948:FAO720957 EQS720948:EQS720957 EGW720948:EGW720957 DXA720948:DXA720957 DNE720948:DNE720957 DDI720948:DDI720957 CTM720948:CTM720957 CJQ720948:CJQ720957 BZU720948:BZU720957 BPY720948:BPY720957 BGC720948:BGC720957 AWG720948:AWG720957 AMK720948:AMK720957 ACO720948:ACO720957 SS720948:SS720957 IW720948:IW720957 G720947:G720956 WVI655412:WVI655421 WLM655412:WLM655421 WBQ655412:WBQ655421 VRU655412:VRU655421 VHY655412:VHY655421 UYC655412:UYC655421 UOG655412:UOG655421 UEK655412:UEK655421 TUO655412:TUO655421 TKS655412:TKS655421 TAW655412:TAW655421 SRA655412:SRA655421 SHE655412:SHE655421 RXI655412:RXI655421 RNM655412:RNM655421 RDQ655412:RDQ655421 QTU655412:QTU655421 QJY655412:QJY655421 QAC655412:QAC655421 PQG655412:PQG655421 PGK655412:PGK655421 OWO655412:OWO655421 OMS655412:OMS655421 OCW655412:OCW655421 NTA655412:NTA655421 NJE655412:NJE655421 MZI655412:MZI655421 MPM655412:MPM655421 MFQ655412:MFQ655421 LVU655412:LVU655421 LLY655412:LLY655421 LCC655412:LCC655421 KSG655412:KSG655421 KIK655412:KIK655421 JYO655412:JYO655421 JOS655412:JOS655421 JEW655412:JEW655421 IVA655412:IVA655421 ILE655412:ILE655421 IBI655412:IBI655421 HRM655412:HRM655421 HHQ655412:HHQ655421 GXU655412:GXU655421 GNY655412:GNY655421 GEC655412:GEC655421 FUG655412:FUG655421 FKK655412:FKK655421 FAO655412:FAO655421 EQS655412:EQS655421 EGW655412:EGW655421 DXA655412:DXA655421 DNE655412:DNE655421 DDI655412:DDI655421 CTM655412:CTM655421 CJQ655412:CJQ655421 BZU655412:BZU655421 BPY655412:BPY655421 BGC655412:BGC655421 AWG655412:AWG655421 AMK655412:AMK655421 ACO655412:ACO655421 SS655412:SS655421 IW655412:IW655421 G655411:G655420 WVI589876:WVI589885 WLM589876:WLM589885 WBQ589876:WBQ589885 VRU589876:VRU589885 VHY589876:VHY589885 UYC589876:UYC589885 UOG589876:UOG589885 UEK589876:UEK589885 TUO589876:TUO589885 TKS589876:TKS589885 TAW589876:TAW589885 SRA589876:SRA589885 SHE589876:SHE589885 RXI589876:RXI589885 RNM589876:RNM589885 RDQ589876:RDQ589885 QTU589876:QTU589885 QJY589876:QJY589885 QAC589876:QAC589885 PQG589876:PQG589885 PGK589876:PGK589885 OWO589876:OWO589885 OMS589876:OMS589885 OCW589876:OCW589885 NTA589876:NTA589885 NJE589876:NJE589885 MZI589876:MZI589885 MPM589876:MPM589885 MFQ589876:MFQ589885 LVU589876:LVU589885 LLY589876:LLY589885 LCC589876:LCC589885 KSG589876:KSG589885 KIK589876:KIK589885 JYO589876:JYO589885 JOS589876:JOS589885 JEW589876:JEW589885 IVA589876:IVA589885 ILE589876:ILE589885 IBI589876:IBI589885 HRM589876:HRM589885 HHQ589876:HHQ589885 GXU589876:GXU589885 GNY589876:GNY589885 GEC589876:GEC589885 FUG589876:FUG589885 FKK589876:FKK589885 FAO589876:FAO589885 EQS589876:EQS589885 EGW589876:EGW589885 DXA589876:DXA589885 DNE589876:DNE589885 DDI589876:DDI589885 CTM589876:CTM589885 CJQ589876:CJQ589885 BZU589876:BZU589885 BPY589876:BPY589885 BGC589876:BGC589885 AWG589876:AWG589885 AMK589876:AMK589885 ACO589876:ACO589885 SS589876:SS589885 IW589876:IW589885 G589875:G589884 WVI524340:WVI524349 WLM524340:WLM524349 WBQ524340:WBQ524349 VRU524340:VRU524349 VHY524340:VHY524349 UYC524340:UYC524349 UOG524340:UOG524349 UEK524340:UEK524349 TUO524340:TUO524349 TKS524340:TKS524349 TAW524340:TAW524349 SRA524340:SRA524349 SHE524340:SHE524349 RXI524340:RXI524349 RNM524340:RNM524349 RDQ524340:RDQ524349 QTU524340:QTU524349 QJY524340:QJY524349 QAC524340:QAC524349 PQG524340:PQG524349 PGK524340:PGK524349 OWO524340:OWO524349 OMS524340:OMS524349 OCW524340:OCW524349 NTA524340:NTA524349 NJE524340:NJE524349 MZI524340:MZI524349 MPM524340:MPM524349 MFQ524340:MFQ524349 LVU524340:LVU524349 LLY524340:LLY524349 LCC524340:LCC524349 KSG524340:KSG524349 KIK524340:KIK524349 JYO524340:JYO524349 JOS524340:JOS524349 JEW524340:JEW524349 IVA524340:IVA524349 ILE524340:ILE524349 IBI524340:IBI524349 HRM524340:HRM524349 HHQ524340:HHQ524349 GXU524340:GXU524349 GNY524340:GNY524349 GEC524340:GEC524349 FUG524340:FUG524349 FKK524340:FKK524349 FAO524340:FAO524349 EQS524340:EQS524349 EGW524340:EGW524349 DXA524340:DXA524349 DNE524340:DNE524349 DDI524340:DDI524349 CTM524340:CTM524349 CJQ524340:CJQ524349 BZU524340:BZU524349 BPY524340:BPY524349 BGC524340:BGC524349 AWG524340:AWG524349 AMK524340:AMK524349 ACO524340:ACO524349 SS524340:SS524349 IW524340:IW524349 G524339:G524348 WVI458804:WVI458813 WLM458804:WLM458813 WBQ458804:WBQ458813 VRU458804:VRU458813 VHY458804:VHY458813 UYC458804:UYC458813 UOG458804:UOG458813 UEK458804:UEK458813 TUO458804:TUO458813 TKS458804:TKS458813 TAW458804:TAW458813 SRA458804:SRA458813 SHE458804:SHE458813 RXI458804:RXI458813 RNM458804:RNM458813 RDQ458804:RDQ458813 QTU458804:QTU458813 QJY458804:QJY458813 QAC458804:QAC458813 PQG458804:PQG458813 PGK458804:PGK458813 OWO458804:OWO458813 OMS458804:OMS458813 OCW458804:OCW458813 NTA458804:NTA458813 NJE458804:NJE458813 MZI458804:MZI458813 MPM458804:MPM458813 MFQ458804:MFQ458813 LVU458804:LVU458813 LLY458804:LLY458813 LCC458804:LCC458813 KSG458804:KSG458813 KIK458804:KIK458813 JYO458804:JYO458813 JOS458804:JOS458813 JEW458804:JEW458813 IVA458804:IVA458813 ILE458804:ILE458813 IBI458804:IBI458813 HRM458804:HRM458813 HHQ458804:HHQ458813 GXU458804:GXU458813 GNY458804:GNY458813 GEC458804:GEC458813 FUG458804:FUG458813 FKK458804:FKK458813 FAO458804:FAO458813 EQS458804:EQS458813 EGW458804:EGW458813 DXA458804:DXA458813 DNE458804:DNE458813 DDI458804:DDI458813 CTM458804:CTM458813 CJQ458804:CJQ458813 BZU458804:BZU458813 BPY458804:BPY458813 BGC458804:BGC458813 AWG458804:AWG458813 AMK458804:AMK458813 ACO458804:ACO458813 SS458804:SS458813 IW458804:IW458813 G458803:G458812 WVI393268:WVI393277 WLM393268:WLM393277 WBQ393268:WBQ393277 VRU393268:VRU393277 VHY393268:VHY393277 UYC393268:UYC393277 UOG393268:UOG393277 UEK393268:UEK393277 TUO393268:TUO393277 TKS393268:TKS393277 TAW393268:TAW393277 SRA393268:SRA393277 SHE393268:SHE393277 RXI393268:RXI393277 RNM393268:RNM393277 RDQ393268:RDQ393277 QTU393268:QTU393277 QJY393268:QJY393277 QAC393268:QAC393277 PQG393268:PQG393277 PGK393268:PGK393277 OWO393268:OWO393277 OMS393268:OMS393277 OCW393268:OCW393277 NTA393268:NTA393277 NJE393268:NJE393277 MZI393268:MZI393277 MPM393268:MPM393277 MFQ393268:MFQ393277 LVU393268:LVU393277 LLY393268:LLY393277 LCC393268:LCC393277 KSG393268:KSG393277 KIK393268:KIK393277 JYO393268:JYO393277 JOS393268:JOS393277 JEW393268:JEW393277 IVA393268:IVA393277 ILE393268:ILE393277 IBI393268:IBI393277 HRM393268:HRM393277 HHQ393268:HHQ393277 GXU393268:GXU393277 GNY393268:GNY393277 GEC393268:GEC393277 FUG393268:FUG393277 FKK393268:FKK393277 FAO393268:FAO393277 EQS393268:EQS393277 EGW393268:EGW393277 DXA393268:DXA393277 DNE393268:DNE393277 DDI393268:DDI393277 CTM393268:CTM393277 CJQ393268:CJQ393277 BZU393268:BZU393277 BPY393268:BPY393277 BGC393268:BGC393277 AWG393268:AWG393277 AMK393268:AMK393277 ACO393268:ACO393277 SS393268:SS393277 IW393268:IW393277 G393267:G393276 WVI327732:WVI327741 WLM327732:WLM327741 WBQ327732:WBQ327741 VRU327732:VRU327741 VHY327732:VHY327741 UYC327732:UYC327741 UOG327732:UOG327741 UEK327732:UEK327741 TUO327732:TUO327741 TKS327732:TKS327741 TAW327732:TAW327741 SRA327732:SRA327741 SHE327732:SHE327741 RXI327732:RXI327741 RNM327732:RNM327741 RDQ327732:RDQ327741 QTU327732:QTU327741 QJY327732:QJY327741 QAC327732:QAC327741 PQG327732:PQG327741 PGK327732:PGK327741 OWO327732:OWO327741 OMS327732:OMS327741 OCW327732:OCW327741 NTA327732:NTA327741 NJE327732:NJE327741 MZI327732:MZI327741 MPM327732:MPM327741 MFQ327732:MFQ327741 LVU327732:LVU327741 LLY327732:LLY327741 LCC327732:LCC327741 KSG327732:KSG327741 KIK327732:KIK327741 JYO327732:JYO327741 JOS327732:JOS327741 JEW327732:JEW327741 IVA327732:IVA327741 ILE327732:ILE327741 IBI327732:IBI327741 HRM327732:HRM327741 HHQ327732:HHQ327741 GXU327732:GXU327741 GNY327732:GNY327741 GEC327732:GEC327741 FUG327732:FUG327741 FKK327732:FKK327741 FAO327732:FAO327741 EQS327732:EQS327741 EGW327732:EGW327741 DXA327732:DXA327741 DNE327732:DNE327741 DDI327732:DDI327741 CTM327732:CTM327741 CJQ327732:CJQ327741 BZU327732:BZU327741 BPY327732:BPY327741 BGC327732:BGC327741 AWG327732:AWG327741 AMK327732:AMK327741 ACO327732:ACO327741 SS327732:SS327741 IW327732:IW327741 G327731:G327740 WVI262196:WVI262205 WLM262196:WLM262205 WBQ262196:WBQ262205 VRU262196:VRU262205 VHY262196:VHY262205 UYC262196:UYC262205 UOG262196:UOG262205 UEK262196:UEK262205 TUO262196:TUO262205 TKS262196:TKS262205 TAW262196:TAW262205 SRA262196:SRA262205 SHE262196:SHE262205 RXI262196:RXI262205 RNM262196:RNM262205 RDQ262196:RDQ262205 QTU262196:QTU262205 QJY262196:QJY262205 QAC262196:QAC262205 PQG262196:PQG262205 PGK262196:PGK262205 OWO262196:OWO262205 OMS262196:OMS262205 OCW262196:OCW262205 NTA262196:NTA262205 NJE262196:NJE262205 MZI262196:MZI262205 MPM262196:MPM262205 MFQ262196:MFQ262205 LVU262196:LVU262205 LLY262196:LLY262205 LCC262196:LCC262205 KSG262196:KSG262205 KIK262196:KIK262205 JYO262196:JYO262205 JOS262196:JOS262205 JEW262196:JEW262205 IVA262196:IVA262205 ILE262196:ILE262205 IBI262196:IBI262205 HRM262196:HRM262205 HHQ262196:HHQ262205 GXU262196:GXU262205 GNY262196:GNY262205 GEC262196:GEC262205 FUG262196:FUG262205 FKK262196:FKK262205 FAO262196:FAO262205 EQS262196:EQS262205 EGW262196:EGW262205 DXA262196:DXA262205 DNE262196:DNE262205 DDI262196:DDI262205 CTM262196:CTM262205 CJQ262196:CJQ262205 BZU262196:BZU262205 BPY262196:BPY262205 BGC262196:BGC262205 AWG262196:AWG262205 AMK262196:AMK262205 ACO262196:ACO262205 SS262196:SS262205 IW262196:IW262205 G262195:G262204 WVI196660:WVI196669 WLM196660:WLM196669 WBQ196660:WBQ196669 VRU196660:VRU196669 VHY196660:VHY196669 UYC196660:UYC196669 UOG196660:UOG196669 UEK196660:UEK196669 TUO196660:TUO196669 TKS196660:TKS196669 TAW196660:TAW196669 SRA196660:SRA196669 SHE196660:SHE196669 RXI196660:RXI196669 RNM196660:RNM196669 RDQ196660:RDQ196669 QTU196660:QTU196669 QJY196660:QJY196669 QAC196660:QAC196669 PQG196660:PQG196669 PGK196660:PGK196669 OWO196660:OWO196669 OMS196660:OMS196669 OCW196660:OCW196669 NTA196660:NTA196669 NJE196660:NJE196669 MZI196660:MZI196669 MPM196660:MPM196669 MFQ196660:MFQ196669 LVU196660:LVU196669 LLY196660:LLY196669 LCC196660:LCC196669 KSG196660:KSG196669 KIK196660:KIK196669 JYO196660:JYO196669 JOS196660:JOS196669 JEW196660:JEW196669 IVA196660:IVA196669 ILE196660:ILE196669 IBI196660:IBI196669 HRM196660:HRM196669 HHQ196660:HHQ196669 GXU196660:GXU196669 GNY196660:GNY196669 GEC196660:GEC196669 FUG196660:FUG196669 FKK196660:FKK196669 FAO196660:FAO196669 EQS196660:EQS196669 EGW196660:EGW196669 DXA196660:DXA196669 DNE196660:DNE196669 DDI196660:DDI196669 CTM196660:CTM196669 CJQ196660:CJQ196669 BZU196660:BZU196669 BPY196660:BPY196669 BGC196660:BGC196669 AWG196660:AWG196669 AMK196660:AMK196669 ACO196660:ACO196669 SS196660:SS196669 IW196660:IW196669 G196659:G196668 WVI131124:WVI131133 WLM131124:WLM131133 WBQ131124:WBQ131133 VRU131124:VRU131133 VHY131124:VHY131133 UYC131124:UYC131133 UOG131124:UOG131133 UEK131124:UEK131133 TUO131124:TUO131133 TKS131124:TKS131133 TAW131124:TAW131133 SRA131124:SRA131133 SHE131124:SHE131133 RXI131124:RXI131133 RNM131124:RNM131133 RDQ131124:RDQ131133 QTU131124:QTU131133 QJY131124:QJY131133 QAC131124:QAC131133 PQG131124:PQG131133 PGK131124:PGK131133 OWO131124:OWO131133 OMS131124:OMS131133 OCW131124:OCW131133 NTA131124:NTA131133 NJE131124:NJE131133 MZI131124:MZI131133 MPM131124:MPM131133 MFQ131124:MFQ131133 LVU131124:LVU131133 LLY131124:LLY131133 LCC131124:LCC131133 KSG131124:KSG131133 KIK131124:KIK131133 JYO131124:JYO131133 JOS131124:JOS131133 JEW131124:JEW131133 IVA131124:IVA131133 ILE131124:ILE131133 IBI131124:IBI131133 HRM131124:HRM131133 HHQ131124:HHQ131133 GXU131124:GXU131133 GNY131124:GNY131133 GEC131124:GEC131133 FUG131124:FUG131133 FKK131124:FKK131133 FAO131124:FAO131133 EQS131124:EQS131133 EGW131124:EGW131133 DXA131124:DXA131133 DNE131124:DNE131133 DDI131124:DDI131133 CTM131124:CTM131133 CJQ131124:CJQ131133 BZU131124:BZU131133 BPY131124:BPY131133 BGC131124:BGC131133 AWG131124:AWG131133 AMK131124:AMK131133 ACO131124:ACO131133 SS131124:SS131133 IW131124:IW131133 G131123:G131132 WVI65588:WVI65597 WLM65588:WLM65597 WBQ65588:WBQ65597 VRU65588:VRU65597 VHY65588:VHY65597 UYC65588:UYC65597 UOG65588:UOG65597 UEK65588:UEK65597 TUO65588:TUO65597 TKS65588:TKS65597 TAW65588:TAW65597 SRA65588:SRA65597 SHE65588:SHE65597 RXI65588:RXI65597 RNM65588:RNM65597 RDQ65588:RDQ65597 QTU65588:QTU65597 QJY65588:QJY65597 QAC65588:QAC65597 PQG65588:PQG65597 PGK65588:PGK65597 OWO65588:OWO65597 OMS65588:OMS65597 OCW65588:OCW65597 NTA65588:NTA65597 NJE65588:NJE65597 MZI65588:MZI65597 MPM65588:MPM65597 MFQ65588:MFQ65597 LVU65588:LVU65597 LLY65588:LLY65597 LCC65588:LCC65597 KSG65588:KSG65597 KIK65588:KIK65597 JYO65588:JYO65597 JOS65588:JOS65597 JEW65588:JEW65597 IVA65588:IVA65597 ILE65588:ILE65597 IBI65588:IBI65597 HRM65588:HRM65597 HHQ65588:HHQ65597 GXU65588:GXU65597 GNY65588:GNY65597 GEC65588:GEC65597 FUG65588:FUG65597 FKK65588:FKK65597 FAO65588:FAO65597 EQS65588:EQS65597 EGW65588:EGW65597 DXA65588:DXA65597 DNE65588:DNE65597 DDI65588:DDI65597 CTM65588:CTM65597 CJQ65588:CJQ65597 BZU65588:BZU65597 BPY65588:BPY65597 BGC65588:BGC65597 AWG65588:AWG65597 AMK65588:AMK65597 ACO65588:ACO65597 SS65588:SS65597 IW65588:IW65597 G65587:G65596 WVK21:WVK39 WLO21:WLO39 WBS21:WBS39 VRW21:VRW39 VIA21:VIA39 UYE21:UYE39 UOI21:UOI39 UEM21:UEM39 TUQ21:TUQ39 TKU21:TKU39 TAY21:TAY39 SRC21:SRC39 SHG21:SHG39 RXK21:RXK39 RNO21:RNO39 RDS21:RDS39 QTW21:QTW39 QKA21:QKA39 QAE21:QAE39 PQI21:PQI39 PGM21:PGM39 OWQ21:OWQ39 OMU21:OMU39 OCY21:OCY39 NTC21:NTC39 NJG21:NJG39 MZK21:MZK39 MPO21:MPO39 MFS21:MFS39 LVW21:LVW39 LMA21:LMA39 LCE21:LCE39 KSI21:KSI39 KIM21:KIM39 JYQ21:JYQ39 JOU21:JOU39 JEY21:JEY39 IVC21:IVC39 ILG21:ILG39 IBK21:IBK39 HRO21:HRO39 HHS21:HHS39 GXW21:GXW39 GOA21:GOA39 GEE21:GEE39 FUI21:FUI39 FKM21:FKM39 FAQ21:FAQ39 EQU21:EQU39 EGY21:EGY39 DXC21:DXC39 DNG21:DNG39 DDK21:DDK39 CTO21:CTO39 CJS21:CJS39 BZW21:BZW39 BQA21:BQA39 BGE21:BGE39 AWI21:AWI39 AMM21:AMM39 ACQ21:ACQ39 SU21:SU39 IY21:IY39</xm:sqref>
        </x14:dataValidation>
        <x14:dataValidation type="list" allowBlank="1" showErrorMessage="1" errorTitle="Error" error="Please indicate if this donation is local or overseas sourced." prompt="Please indicate if this donation is local or overseas sourced." xr:uid="{6369DD43-569A-4BC7-AC70-9C7BEA542C2C}">
          <x14:formula1>
            <xm:f>List!$E$5:$E$6</xm:f>
          </x14:formula1>
          <xm:sqref>WVI983107:WVI983116 WLM983107:WLM983116 WBQ983107:WBQ983116 VRU983107:VRU983116 VHY983107:VHY983116 UYC983107:UYC983116 UOG983107:UOG983116 UEK983107:UEK983116 TUO983107:TUO983116 TKS983107:TKS983116 TAW983107:TAW983116 SRA983107:SRA983116 SHE983107:SHE983116 RXI983107:RXI983116 RNM983107:RNM983116 RDQ983107:RDQ983116 QTU983107:QTU983116 QJY983107:QJY983116 QAC983107:QAC983116 PQG983107:PQG983116 PGK983107:PGK983116 OWO983107:OWO983116 OMS983107:OMS983116 OCW983107:OCW983116 NTA983107:NTA983116 NJE983107:NJE983116 MZI983107:MZI983116 MPM983107:MPM983116 MFQ983107:MFQ983116 LVU983107:LVU983116 LLY983107:LLY983116 LCC983107:LCC983116 KSG983107:KSG983116 KIK983107:KIK983116 JYO983107:JYO983116 JOS983107:JOS983116 JEW983107:JEW983116 IVA983107:IVA983116 ILE983107:ILE983116 IBI983107:IBI983116 HRM983107:HRM983116 HHQ983107:HHQ983116 GXU983107:GXU983116 GNY983107:GNY983116 GEC983107:GEC983116 FUG983107:FUG983116 FKK983107:FKK983116 FAO983107:FAO983116 EQS983107:EQS983116 EGW983107:EGW983116 DXA983107:DXA983116 DNE983107:DNE983116 DDI983107:DDI983116 CTM983107:CTM983116 CJQ983107:CJQ983116 BZU983107:BZU983116 BPY983107:BPY983116 BGC983107:BGC983116 AWG983107:AWG983116 AMK983107:AMK983116 ACO983107:ACO983116 SS983107:SS983116 IW983107:IW983116 G983106:G983115 WVI917571:WVI917580 WLM917571:WLM917580 WBQ917571:WBQ917580 VRU917571:VRU917580 VHY917571:VHY917580 UYC917571:UYC917580 UOG917571:UOG917580 UEK917571:UEK917580 TUO917571:TUO917580 TKS917571:TKS917580 TAW917571:TAW917580 SRA917571:SRA917580 SHE917571:SHE917580 RXI917571:RXI917580 RNM917571:RNM917580 RDQ917571:RDQ917580 QTU917571:QTU917580 QJY917571:QJY917580 QAC917571:QAC917580 PQG917571:PQG917580 PGK917571:PGK917580 OWO917571:OWO917580 OMS917571:OMS917580 OCW917571:OCW917580 NTA917571:NTA917580 NJE917571:NJE917580 MZI917571:MZI917580 MPM917571:MPM917580 MFQ917571:MFQ917580 LVU917571:LVU917580 LLY917571:LLY917580 LCC917571:LCC917580 KSG917571:KSG917580 KIK917571:KIK917580 JYO917571:JYO917580 JOS917571:JOS917580 JEW917571:JEW917580 IVA917571:IVA917580 ILE917571:ILE917580 IBI917571:IBI917580 HRM917571:HRM917580 HHQ917571:HHQ917580 GXU917571:GXU917580 GNY917571:GNY917580 GEC917571:GEC917580 FUG917571:FUG917580 FKK917571:FKK917580 FAO917571:FAO917580 EQS917571:EQS917580 EGW917571:EGW917580 DXA917571:DXA917580 DNE917571:DNE917580 DDI917571:DDI917580 CTM917571:CTM917580 CJQ917571:CJQ917580 BZU917571:BZU917580 BPY917571:BPY917580 BGC917571:BGC917580 AWG917571:AWG917580 AMK917571:AMK917580 ACO917571:ACO917580 SS917571:SS917580 IW917571:IW917580 G917570:G917579 WVI852035:WVI852044 WLM852035:WLM852044 WBQ852035:WBQ852044 VRU852035:VRU852044 VHY852035:VHY852044 UYC852035:UYC852044 UOG852035:UOG852044 UEK852035:UEK852044 TUO852035:TUO852044 TKS852035:TKS852044 TAW852035:TAW852044 SRA852035:SRA852044 SHE852035:SHE852044 RXI852035:RXI852044 RNM852035:RNM852044 RDQ852035:RDQ852044 QTU852035:QTU852044 QJY852035:QJY852044 QAC852035:QAC852044 PQG852035:PQG852044 PGK852035:PGK852044 OWO852035:OWO852044 OMS852035:OMS852044 OCW852035:OCW852044 NTA852035:NTA852044 NJE852035:NJE852044 MZI852035:MZI852044 MPM852035:MPM852044 MFQ852035:MFQ852044 LVU852035:LVU852044 LLY852035:LLY852044 LCC852035:LCC852044 KSG852035:KSG852044 KIK852035:KIK852044 JYO852035:JYO852044 JOS852035:JOS852044 JEW852035:JEW852044 IVA852035:IVA852044 ILE852035:ILE852044 IBI852035:IBI852044 HRM852035:HRM852044 HHQ852035:HHQ852044 GXU852035:GXU852044 GNY852035:GNY852044 GEC852035:GEC852044 FUG852035:FUG852044 FKK852035:FKK852044 FAO852035:FAO852044 EQS852035:EQS852044 EGW852035:EGW852044 DXA852035:DXA852044 DNE852035:DNE852044 DDI852035:DDI852044 CTM852035:CTM852044 CJQ852035:CJQ852044 BZU852035:BZU852044 BPY852035:BPY852044 BGC852035:BGC852044 AWG852035:AWG852044 AMK852035:AMK852044 ACO852035:ACO852044 SS852035:SS852044 IW852035:IW852044 G852034:G852043 WVI786499:WVI786508 WLM786499:WLM786508 WBQ786499:WBQ786508 VRU786499:VRU786508 VHY786499:VHY786508 UYC786499:UYC786508 UOG786499:UOG786508 UEK786499:UEK786508 TUO786499:TUO786508 TKS786499:TKS786508 TAW786499:TAW786508 SRA786499:SRA786508 SHE786499:SHE786508 RXI786499:RXI786508 RNM786499:RNM786508 RDQ786499:RDQ786508 QTU786499:QTU786508 QJY786499:QJY786508 QAC786499:QAC786508 PQG786499:PQG786508 PGK786499:PGK786508 OWO786499:OWO786508 OMS786499:OMS786508 OCW786499:OCW786508 NTA786499:NTA786508 NJE786499:NJE786508 MZI786499:MZI786508 MPM786499:MPM786508 MFQ786499:MFQ786508 LVU786499:LVU786508 LLY786499:LLY786508 LCC786499:LCC786508 KSG786499:KSG786508 KIK786499:KIK786508 JYO786499:JYO786508 JOS786499:JOS786508 JEW786499:JEW786508 IVA786499:IVA786508 ILE786499:ILE786508 IBI786499:IBI786508 HRM786499:HRM786508 HHQ786499:HHQ786508 GXU786499:GXU786508 GNY786499:GNY786508 GEC786499:GEC786508 FUG786499:FUG786508 FKK786499:FKK786508 FAO786499:FAO786508 EQS786499:EQS786508 EGW786499:EGW786508 DXA786499:DXA786508 DNE786499:DNE786508 DDI786499:DDI786508 CTM786499:CTM786508 CJQ786499:CJQ786508 BZU786499:BZU786508 BPY786499:BPY786508 BGC786499:BGC786508 AWG786499:AWG786508 AMK786499:AMK786508 ACO786499:ACO786508 SS786499:SS786508 IW786499:IW786508 G786498:G786507 WVI720963:WVI720972 WLM720963:WLM720972 WBQ720963:WBQ720972 VRU720963:VRU720972 VHY720963:VHY720972 UYC720963:UYC720972 UOG720963:UOG720972 UEK720963:UEK720972 TUO720963:TUO720972 TKS720963:TKS720972 TAW720963:TAW720972 SRA720963:SRA720972 SHE720963:SHE720972 RXI720963:RXI720972 RNM720963:RNM720972 RDQ720963:RDQ720972 QTU720963:QTU720972 QJY720963:QJY720972 QAC720963:QAC720972 PQG720963:PQG720972 PGK720963:PGK720972 OWO720963:OWO720972 OMS720963:OMS720972 OCW720963:OCW720972 NTA720963:NTA720972 NJE720963:NJE720972 MZI720963:MZI720972 MPM720963:MPM720972 MFQ720963:MFQ720972 LVU720963:LVU720972 LLY720963:LLY720972 LCC720963:LCC720972 KSG720963:KSG720972 KIK720963:KIK720972 JYO720963:JYO720972 JOS720963:JOS720972 JEW720963:JEW720972 IVA720963:IVA720972 ILE720963:ILE720972 IBI720963:IBI720972 HRM720963:HRM720972 HHQ720963:HHQ720972 GXU720963:GXU720972 GNY720963:GNY720972 GEC720963:GEC720972 FUG720963:FUG720972 FKK720963:FKK720972 FAO720963:FAO720972 EQS720963:EQS720972 EGW720963:EGW720972 DXA720963:DXA720972 DNE720963:DNE720972 DDI720963:DDI720972 CTM720963:CTM720972 CJQ720963:CJQ720972 BZU720963:BZU720972 BPY720963:BPY720972 BGC720963:BGC720972 AWG720963:AWG720972 AMK720963:AMK720972 ACO720963:ACO720972 SS720963:SS720972 IW720963:IW720972 G720962:G720971 WVI655427:WVI655436 WLM655427:WLM655436 WBQ655427:WBQ655436 VRU655427:VRU655436 VHY655427:VHY655436 UYC655427:UYC655436 UOG655427:UOG655436 UEK655427:UEK655436 TUO655427:TUO655436 TKS655427:TKS655436 TAW655427:TAW655436 SRA655427:SRA655436 SHE655427:SHE655436 RXI655427:RXI655436 RNM655427:RNM655436 RDQ655427:RDQ655436 QTU655427:QTU655436 QJY655427:QJY655436 QAC655427:QAC655436 PQG655427:PQG655436 PGK655427:PGK655436 OWO655427:OWO655436 OMS655427:OMS655436 OCW655427:OCW655436 NTA655427:NTA655436 NJE655427:NJE655436 MZI655427:MZI655436 MPM655427:MPM655436 MFQ655427:MFQ655436 LVU655427:LVU655436 LLY655427:LLY655436 LCC655427:LCC655436 KSG655427:KSG655436 KIK655427:KIK655436 JYO655427:JYO655436 JOS655427:JOS655436 JEW655427:JEW655436 IVA655427:IVA655436 ILE655427:ILE655436 IBI655427:IBI655436 HRM655427:HRM655436 HHQ655427:HHQ655436 GXU655427:GXU655436 GNY655427:GNY655436 GEC655427:GEC655436 FUG655427:FUG655436 FKK655427:FKK655436 FAO655427:FAO655436 EQS655427:EQS655436 EGW655427:EGW655436 DXA655427:DXA655436 DNE655427:DNE655436 DDI655427:DDI655436 CTM655427:CTM655436 CJQ655427:CJQ655436 BZU655427:BZU655436 BPY655427:BPY655436 BGC655427:BGC655436 AWG655427:AWG655436 AMK655427:AMK655436 ACO655427:ACO655436 SS655427:SS655436 IW655427:IW655436 G655426:G655435 WVI589891:WVI589900 WLM589891:WLM589900 WBQ589891:WBQ589900 VRU589891:VRU589900 VHY589891:VHY589900 UYC589891:UYC589900 UOG589891:UOG589900 UEK589891:UEK589900 TUO589891:TUO589900 TKS589891:TKS589900 TAW589891:TAW589900 SRA589891:SRA589900 SHE589891:SHE589900 RXI589891:RXI589900 RNM589891:RNM589900 RDQ589891:RDQ589900 QTU589891:QTU589900 QJY589891:QJY589900 QAC589891:QAC589900 PQG589891:PQG589900 PGK589891:PGK589900 OWO589891:OWO589900 OMS589891:OMS589900 OCW589891:OCW589900 NTA589891:NTA589900 NJE589891:NJE589900 MZI589891:MZI589900 MPM589891:MPM589900 MFQ589891:MFQ589900 LVU589891:LVU589900 LLY589891:LLY589900 LCC589891:LCC589900 KSG589891:KSG589900 KIK589891:KIK589900 JYO589891:JYO589900 JOS589891:JOS589900 JEW589891:JEW589900 IVA589891:IVA589900 ILE589891:ILE589900 IBI589891:IBI589900 HRM589891:HRM589900 HHQ589891:HHQ589900 GXU589891:GXU589900 GNY589891:GNY589900 GEC589891:GEC589900 FUG589891:FUG589900 FKK589891:FKK589900 FAO589891:FAO589900 EQS589891:EQS589900 EGW589891:EGW589900 DXA589891:DXA589900 DNE589891:DNE589900 DDI589891:DDI589900 CTM589891:CTM589900 CJQ589891:CJQ589900 BZU589891:BZU589900 BPY589891:BPY589900 BGC589891:BGC589900 AWG589891:AWG589900 AMK589891:AMK589900 ACO589891:ACO589900 SS589891:SS589900 IW589891:IW589900 G589890:G589899 WVI524355:WVI524364 WLM524355:WLM524364 WBQ524355:WBQ524364 VRU524355:VRU524364 VHY524355:VHY524364 UYC524355:UYC524364 UOG524355:UOG524364 UEK524355:UEK524364 TUO524355:TUO524364 TKS524355:TKS524364 TAW524355:TAW524364 SRA524355:SRA524364 SHE524355:SHE524364 RXI524355:RXI524364 RNM524355:RNM524364 RDQ524355:RDQ524364 QTU524355:QTU524364 QJY524355:QJY524364 QAC524355:QAC524364 PQG524355:PQG524364 PGK524355:PGK524364 OWO524355:OWO524364 OMS524355:OMS524364 OCW524355:OCW524364 NTA524355:NTA524364 NJE524355:NJE524364 MZI524355:MZI524364 MPM524355:MPM524364 MFQ524355:MFQ524364 LVU524355:LVU524364 LLY524355:LLY524364 LCC524355:LCC524364 KSG524355:KSG524364 KIK524355:KIK524364 JYO524355:JYO524364 JOS524355:JOS524364 JEW524355:JEW524364 IVA524355:IVA524364 ILE524355:ILE524364 IBI524355:IBI524364 HRM524355:HRM524364 HHQ524355:HHQ524364 GXU524355:GXU524364 GNY524355:GNY524364 GEC524355:GEC524364 FUG524355:FUG524364 FKK524355:FKK524364 FAO524355:FAO524364 EQS524355:EQS524364 EGW524355:EGW524364 DXA524355:DXA524364 DNE524355:DNE524364 DDI524355:DDI524364 CTM524355:CTM524364 CJQ524355:CJQ524364 BZU524355:BZU524364 BPY524355:BPY524364 BGC524355:BGC524364 AWG524355:AWG524364 AMK524355:AMK524364 ACO524355:ACO524364 SS524355:SS524364 IW524355:IW524364 G524354:G524363 WVI458819:WVI458828 WLM458819:WLM458828 WBQ458819:WBQ458828 VRU458819:VRU458828 VHY458819:VHY458828 UYC458819:UYC458828 UOG458819:UOG458828 UEK458819:UEK458828 TUO458819:TUO458828 TKS458819:TKS458828 TAW458819:TAW458828 SRA458819:SRA458828 SHE458819:SHE458828 RXI458819:RXI458828 RNM458819:RNM458828 RDQ458819:RDQ458828 QTU458819:QTU458828 QJY458819:QJY458828 QAC458819:QAC458828 PQG458819:PQG458828 PGK458819:PGK458828 OWO458819:OWO458828 OMS458819:OMS458828 OCW458819:OCW458828 NTA458819:NTA458828 NJE458819:NJE458828 MZI458819:MZI458828 MPM458819:MPM458828 MFQ458819:MFQ458828 LVU458819:LVU458828 LLY458819:LLY458828 LCC458819:LCC458828 KSG458819:KSG458828 KIK458819:KIK458828 JYO458819:JYO458828 JOS458819:JOS458828 JEW458819:JEW458828 IVA458819:IVA458828 ILE458819:ILE458828 IBI458819:IBI458828 HRM458819:HRM458828 HHQ458819:HHQ458828 GXU458819:GXU458828 GNY458819:GNY458828 GEC458819:GEC458828 FUG458819:FUG458828 FKK458819:FKK458828 FAO458819:FAO458828 EQS458819:EQS458828 EGW458819:EGW458828 DXA458819:DXA458828 DNE458819:DNE458828 DDI458819:DDI458828 CTM458819:CTM458828 CJQ458819:CJQ458828 BZU458819:BZU458828 BPY458819:BPY458828 BGC458819:BGC458828 AWG458819:AWG458828 AMK458819:AMK458828 ACO458819:ACO458828 SS458819:SS458828 IW458819:IW458828 G458818:G458827 WVI393283:WVI393292 WLM393283:WLM393292 WBQ393283:WBQ393292 VRU393283:VRU393292 VHY393283:VHY393292 UYC393283:UYC393292 UOG393283:UOG393292 UEK393283:UEK393292 TUO393283:TUO393292 TKS393283:TKS393292 TAW393283:TAW393292 SRA393283:SRA393292 SHE393283:SHE393292 RXI393283:RXI393292 RNM393283:RNM393292 RDQ393283:RDQ393292 QTU393283:QTU393292 QJY393283:QJY393292 QAC393283:QAC393292 PQG393283:PQG393292 PGK393283:PGK393292 OWO393283:OWO393292 OMS393283:OMS393292 OCW393283:OCW393292 NTA393283:NTA393292 NJE393283:NJE393292 MZI393283:MZI393292 MPM393283:MPM393292 MFQ393283:MFQ393292 LVU393283:LVU393292 LLY393283:LLY393292 LCC393283:LCC393292 KSG393283:KSG393292 KIK393283:KIK393292 JYO393283:JYO393292 JOS393283:JOS393292 JEW393283:JEW393292 IVA393283:IVA393292 ILE393283:ILE393292 IBI393283:IBI393292 HRM393283:HRM393292 HHQ393283:HHQ393292 GXU393283:GXU393292 GNY393283:GNY393292 GEC393283:GEC393292 FUG393283:FUG393292 FKK393283:FKK393292 FAO393283:FAO393292 EQS393283:EQS393292 EGW393283:EGW393292 DXA393283:DXA393292 DNE393283:DNE393292 DDI393283:DDI393292 CTM393283:CTM393292 CJQ393283:CJQ393292 BZU393283:BZU393292 BPY393283:BPY393292 BGC393283:BGC393292 AWG393283:AWG393292 AMK393283:AMK393292 ACO393283:ACO393292 SS393283:SS393292 IW393283:IW393292 G393282:G393291 WVI327747:WVI327756 WLM327747:WLM327756 WBQ327747:WBQ327756 VRU327747:VRU327756 VHY327747:VHY327756 UYC327747:UYC327756 UOG327747:UOG327756 UEK327747:UEK327756 TUO327747:TUO327756 TKS327747:TKS327756 TAW327747:TAW327756 SRA327747:SRA327756 SHE327747:SHE327756 RXI327747:RXI327756 RNM327747:RNM327756 RDQ327747:RDQ327756 QTU327747:QTU327756 QJY327747:QJY327756 QAC327747:QAC327756 PQG327747:PQG327756 PGK327747:PGK327756 OWO327747:OWO327756 OMS327747:OMS327756 OCW327747:OCW327756 NTA327747:NTA327756 NJE327747:NJE327756 MZI327747:MZI327756 MPM327747:MPM327756 MFQ327747:MFQ327756 LVU327747:LVU327756 LLY327747:LLY327756 LCC327747:LCC327756 KSG327747:KSG327756 KIK327747:KIK327756 JYO327747:JYO327756 JOS327747:JOS327756 JEW327747:JEW327756 IVA327747:IVA327756 ILE327747:ILE327756 IBI327747:IBI327756 HRM327747:HRM327756 HHQ327747:HHQ327756 GXU327747:GXU327756 GNY327747:GNY327756 GEC327747:GEC327756 FUG327747:FUG327756 FKK327747:FKK327756 FAO327747:FAO327756 EQS327747:EQS327756 EGW327747:EGW327756 DXA327747:DXA327756 DNE327747:DNE327756 DDI327747:DDI327756 CTM327747:CTM327756 CJQ327747:CJQ327756 BZU327747:BZU327756 BPY327747:BPY327756 BGC327747:BGC327756 AWG327747:AWG327756 AMK327747:AMK327756 ACO327747:ACO327756 SS327747:SS327756 IW327747:IW327756 G327746:G327755 WVI262211:WVI262220 WLM262211:WLM262220 WBQ262211:WBQ262220 VRU262211:VRU262220 VHY262211:VHY262220 UYC262211:UYC262220 UOG262211:UOG262220 UEK262211:UEK262220 TUO262211:TUO262220 TKS262211:TKS262220 TAW262211:TAW262220 SRA262211:SRA262220 SHE262211:SHE262220 RXI262211:RXI262220 RNM262211:RNM262220 RDQ262211:RDQ262220 QTU262211:QTU262220 QJY262211:QJY262220 QAC262211:QAC262220 PQG262211:PQG262220 PGK262211:PGK262220 OWO262211:OWO262220 OMS262211:OMS262220 OCW262211:OCW262220 NTA262211:NTA262220 NJE262211:NJE262220 MZI262211:MZI262220 MPM262211:MPM262220 MFQ262211:MFQ262220 LVU262211:LVU262220 LLY262211:LLY262220 LCC262211:LCC262220 KSG262211:KSG262220 KIK262211:KIK262220 JYO262211:JYO262220 JOS262211:JOS262220 JEW262211:JEW262220 IVA262211:IVA262220 ILE262211:ILE262220 IBI262211:IBI262220 HRM262211:HRM262220 HHQ262211:HHQ262220 GXU262211:GXU262220 GNY262211:GNY262220 GEC262211:GEC262220 FUG262211:FUG262220 FKK262211:FKK262220 FAO262211:FAO262220 EQS262211:EQS262220 EGW262211:EGW262220 DXA262211:DXA262220 DNE262211:DNE262220 DDI262211:DDI262220 CTM262211:CTM262220 CJQ262211:CJQ262220 BZU262211:BZU262220 BPY262211:BPY262220 BGC262211:BGC262220 AWG262211:AWG262220 AMK262211:AMK262220 ACO262211:ACO262220 SS262211:SS262220 IW262211:IW262220 G262210:G262219 WVI196675:WVI196684 WLM196675:WLM196684 WBQ196675:WBQ196684 VRU196675:VRU196684 VHY196675:VHY196684 UYC196675:UYC196684 UOG196675:UOG196684 UEK196675:UEK196684 TUO196675:TUO196684 TKS196675:TKS196684 TAW196675:TAW196684 SRA196675:SRA196684 SHE196675:SHE196684 RXI196675:RXI196684 RNM196675:RNM196684 RDQ196675:RDQ196684 QTU196675:QTU196684 QJY196675:QJY196684 QAC196675:QAC196684 PQG196675:PQG196684 PGK196675:PGK196684 OWO196675:OWO196684 OMS196675:OMS196684 OCW196675:OCW196684 NTA196675:NTA196684 NJE196675:NJE196684 MZI196675:MZI196684 MPM196675:MPM196684 MFQ196675:MFQ196684 LVU196675:LVU196684 LLY196675:LLY196684 LCC196675:LCC196684 KSG196675:KSG196684 KIK196675:KIK196684 JYO196675:JYO196684 JOS196675:JOS196684 JEW196675:JEW196684 IVA196675:IVA196684 ILE196675:ILE196684 IBI196675:IBI196684 HRM196675:HRM196684 HHQ196675:HHQ196684 GXU196675:GXU196684 GNY196675:GNY196684 GEC196675:GEC196684 FUG196675:FUG196684 FKK196675:FKK196684 FAO196675:FAO196684 EQS196675:EQS196684 EGW196675:EGW196684 DXA196675:DXA196684 DNE196675:DNE196684 DDI196675:DDI196684 CTM196675:CTM196684 CJQ196675:CJQ196684 BZU196675:BZU196684 BPY196675:BPY196684 BGC196675:BGC196684 AWG196675:AWG196684 AMK196675:AMK196684 ACO196675:ACO196684 SS196675:SS196684 IW196675:IW196684 G196674:G196683 WVI131139:WVI131148 WLM131139:WLM131148 WBQ131139:WBQ131148 VRU131139:VRU131148 VHY131139:VHY131148 UYC131139:UYC131148 UOG131139:UOG131148 UEK131139:UEK131148 TUO131139:TUO131148 TKS131139:TKS131148 TAW131139:TAW131148 SRA131139:SRA131148 SHE131139:SHE131148 RXI131139:RXI131148 RNM131139:RNM131148 RDQ131139:RDQ131148 QTU131139:QTU131148 QJY131139:QJY131148 QAC131139:QAC131148 PQG131139:PQG131148 PGK131139:PGK131148 OWO131139:OWO131148 OMS131139:OMS131148 OCW131139:OCW131148 NTA131139:NTA131148 NJE131139:NJE131148 MZI131139:MZI131148 MPM131139:MPM131148 MFQ131139:MFQ131148 LVU131139:LVU131148 LLY131139:LLY131148 LCC131139:LCC131148 KSG131139:KSG131148 KIK131139:KIK131148 JYO131139:JYO131148 JOS131139:JOS131148 JEW131139:JEW131148 IVA131139:IVA131148 ILE131139:ILE131148 IBI131139:IBI131148 HRM131139:HRM131148 HHQ131139:HHQ131148 GXU131139:GXU131148 GNY131139:GNY131148 GEC131139:GEC131148 FUG131139:FUG131148 FKK131139:FKK131148 FAO131139:FAO131148 EQS131139:EQS131148 EGW131139:EGW131148 DXA131139:DXA131148 DNE131139:DNE131148 DDI131139:DDI131148 CTM131139:CTM131148 CJQ131139:CJQ131148 BZU131139:BZU131148 BPY131139:BPY131148 BGC131139:BGC131148 AWG131139:AWG131148 AMK131139:AMK131148 ACO131139:ACO131148 SS131139:SS131148 IW131139:IW131148 G131138:G131147 WVI65603:WVI65612 WLM65603:WLM65612 WBQ65603:WBQ65612 VRU65603:VRU65612 VHY65603:VHY65612 UYC65603:UYC65612 UOG65603:UOG65612 UEK65603:UEK65612 TUO65603:TUO65612 TKS65603:TKS65612 TAW65603:TAW65612 SRA65603:SRA65612 SHE65603:SHE65612 RXI65603:RXI65612 RNM65603:RNM65612 RDQ65603:RDQ65612 QTU65603:QTU65612 QJY65603:QJY65612 QAC65603:QAC65612 PQG65603:PQG65612 PGK65603:PGK65612 OWO65603:OWO65612 OMS65603:OMS65612 OCW65603:OCW65612 NTA65603:NTA65612 NJE65603:NJE65612 MZI65603:MZI65612 MPM65603:MPM65612 MFQ65603:MFQ65612 LVU65603:LVU65612 LLY65603:LLY65612 LCC65603:LCC65612 KSG65603:KSG65612 KIK65603:KIK65612 JYO65603:JYO65612 JOS65603:JOS65612 JEW65603:JEW65612 IVA65603:IVA65612 ILE65603:ILE65612 IBI65603:IBI65612 HRM65603:HRM65612 HHQ65603:HHQ65612 GXU65603:GXU65612 GNY65603:GNY65612 GEC65603:GEC65612 FUG65603:FUG65612 FKK65603:FKK65612 FAO65603:FAO65612 EQS65603:EQS65612 EGW65603:EGW65612 DXA65603:DXA65612 DNE65603:DNE65612 DDI65603:DDI65612 CTM65603:CTM65612 CJQ65603:CJQ65612 BZU65603:BZU65612 BPY65603:BPY65612 BGC65603:BGC65612 AWG65603:AWG65612 AMK65603:AMK65612 ACO65603:ACO65612 SS65603:SS65612 IW65603:IW65612 G65602:G65611 WVH46:WVH62 WLL46:WLL62 WBP46:WBP62 VRT46:VRT62 VHX46:VHX62 UYB46:UYB62 UOF46:UOF62 UEJ46:UEJ62 TUN46:TUN62 TKR46:TKR62 TAV46:TAV62 SQZ46:SQZ62 SHD46:SHD62 RXH46:RXH62 RNL46:RNL62 RDP46:RDP62 QTT46:QTT62 QJX46:QJX62 QAB46:QAB62 PQF46:PQF62 PGJ46:PGJ62 OWN46:OWN62 OMR46:OMR62 OCV46:OCV62 NSZ46:NSZ62 NJD46:NJD62 MZH46:MZH62 MPL46:MPL62 MFP46:MFP62 LVT46:LVT62 LLX46:LLX62 LCB46:LCB62 KSF46:KSF62 KIJ46:KIJ62 JYN46:JYN62 JOR46:JOR62 JEV46:JEV62 IUZ46:IUZ62 ILD46:ILD62 IBH46:IBH62 HRL46:HRL62 HHP46:HHP62 GXT46:GXT62 GNX46:GNX62 GEB46:GEB62 FUF46:FUF62 FKJ46:FKJ62 FAN46:FAN62 EQR46:EQR62 EGV46:EGV62 DWZ46:DWZ62 DND46:DND62 DDH46:DDH62 CTL46:CTL62 CJP46:CJP62 BZT46:BZT62 BPX46:BPX62 BGB46:BGB62 AWF46:AWF62 AMJ46:AMJ62 ACN46:ACN62 SR46:SR62 IV46:IV62</xm:sqref>
        </x14:dataValidation>
        <x14:dataValidation type="list" showErrorMessage="1" errorTitle="Error" error="Please indicate if a Tax Deductible Receipt (TDR) was issued." prompt="Please indicate if this donation is local or overseas sourced." xr:uid="{1A8241F9-5F3B-4FFB-A086-76EF2ACDD422}">
          <x14:formula1>
            <xm:f>List!$F$5:$F$6</xm:f>
          </x14:formula1>
          <xm:sqref>WVJ983107:WVJ983116 KSH983107:KSH983116 KIL983107:KIL983116 JYP983107:JYP983116 JOT983107:JOT983116 JEX983107:JEX983116 IVB983107:IVB983116 ILF983107:ILF983116 IBJ983107:IBJ983116 HRN983107:HRN983116 HHR983107:HHR983116 GXV983107:GXV983116 GNZ983107:GNZ983116 GED983107:GED983116 FUH983107:FUH983116 FKL983107:FKL983116 FAP983107:FAP983116 EQT983107:EQT983116 EGX983107:EGX983116 DXB983107:DXB983116 DNF983107:DNF983116 DDJ983107:DDJ983116 CTN983107:CTN983116 CJR983107:CJR983116 BZV983107:BZV983116 BPZ983107:BPZ983116 BGD983107:BGD983116 AWH983107:AWH983116 AML983107:AML983116 ACP983107:ACP983116 ST983107:ST983116 IX983107:IX983116 WBR983107:WBR983116 WVJ917571:WVJ917580 WLN917571:WLN917580 WBR917571:WBR917580 VRV917571:VRV917580 VHZ917571:VHZ917580 UYD917571:UYD917580 UOH917571:UOH917580 UEL917571:UEL917580 TUP917571:TUP917580 TKT917571:TKT917580 TAX917571:TAX917580 SRB917571:SRB917580 SHF917571:SHF917580 RXJ917571:RXJ917580 RNN917571:RNN917580 RDR917571:RDR917580 QTV917571:QTV917580 QJZ917571:QJZ917580 QAD917571:QAD917580 PQH917571:PQH917580 PGL917571:PGL917580 OWP917571:OWP917580 OMT917571:OMT917580 OCX917571:OCX917580 NTB917571:NTB917580 NJF917571:NJF917580 MZJ917571:MZJ917580 MPN917571:MPN917580 MFR917571:MFR917580 LVV917571:LVV917580 LLZ917571:LLZ917580 LCD917571:LCD917580 KSH917571:KSH917580 KIL917571:KIL917580 JYP917571:JYP917580 JOT917571:JOT917580 JEX917571:JEX917580 IVB917571:IVB917580 ILF917571:ILF917580 IBJ917571:IBJ917580 HRN917571:HRN917580 HHR917571:HHR917580 GXV917571:GXV917580 GNZ917571:GNZ917580 GED917571:GED917580 FUH917571:FUH917580 FKL917571:FKL917580 FAP917571:FAP917580 EQT917571:EQT917580 EGX917571:EGX917580 DXB917571:DXB917580 DNF917571:DNF917580 DDJ917571:DDJ917580 CTN917571:CTN917580 CJR917571:CJR917580 BZV917571:BZV917580 BPZ917571:BPZ917580 BGD917571:BGD917580 AWH917571:AWH917580 AML917571:AML917580 ACP917571:ACP917580 ST917571:ST917580 IX917571:IX917580 VRV983107:VRV983116 WVJ852035:WVJ852044 WLN852035:WLN852044 WBR852035:WBR852044 VRV852035:VRV852044 VHZ852035:VHZ852044 UYD852035:UYD852044 UOH852035:UOH852044 UEL852035:UEL852044 TUP852035:TUP852044 TKT852035:TKT852044 TAX852035:TAX852044 SRB852035:SRB852044 SHF852035:SHF852044 RXJ852035:RXJ852044 RNN852035:RNN852044 RDR852035:RDR852044 QTV852035:QTV852044 QJZ852035:QJZ852044 QAD852035:QAD852044 PQH852035:PQH852044 PGL852035:PGL852044 OWP852035:OWP852044 OMT852035:OMT852044 OCX852035:OCX852044 NTB852035:NTB852044 NJF852035:NJF852044 MZJ852035:MZJ852044 MPN852035:MPN852044 MFR852035:MFR852044 LVV852035:LVV852044 LLZ852035:LLZ852044 LCD852035:LCD852044 KSH852035:KSH852044 KIL852035:KIL852044 JYP852035:JYP852044 JOT852035:JOT852044 JEX852035:JEX852044 IVB852035:IVB852044 ILF852035:ILF852044 IBJ852035:IBJ852044 HRN852035:HRN852044 HHR852035:HHR852044 GXV852035:GXV852044 GNZ852035:GNZ852044 GED852035:GED852044 FUH852035:FUH852044 FKL852035:FKL852044 FAP852035:FAP852044 EQT852035:EQT852044 EGX852035:EGX852044 DXB852035:DXB852044 DNF852035:DNF852044 DDJ852035:DDJ852044 CTN852035:CTN852044 CJR852035:CJR852044 BZV852035:BZV852044 BPZ852035:BPZ852044 BGD852035:BGD852044 AWH852035:AWH852044 AML852035:AML852044 ACP852035:ACP852044 ST852035:ST852044 IX852035:IX852044 VHZ983107:VHZ983116 WVJ786499:WVJ786508 WLN786499:WLN786508 WBR786499:WBR786508 VRV786499:VRV786508 VHZ786499:VHZ786508 UYD786499:UYD786508 UOH786499:UOH786508 UEL786499:UEL786508 TUP786499:TUP786508 TKT786499:TKT786508 TAX786499:TAX786508 SRB786499:SRB786508 SHF786499:SHF786508 RXJ786499:RXJ786508 RNN786499:RNN786508 RDR786499:RDR786508 QTV786499:QTV786508 QJZ786499:QJZ786508 QAD786499:QAD786508 PQH786499:PQH786508 PGL786499:PGL786508 OWP786499:OWP786508 OMT786499:OMT786508 OCX786499:OCX786508 NTB786499:NTB786508 NJF786499:NJF786508 MZJ786499:MZJ786508 MPN786499:MPN786508 MFR786499:MFR786508 LVV786499:LVV786508 LLZ786499:LLZ786508 LCD786499:LCD786508 KSH786499:KSH786508 KIL786499:KIL786508 JYP786499:JYP786508 JOT786499:JOT786508 JEX786499:JEX786508 IVB786499:IVB786508 ILF786499:ILF786508 IBJ786499:IBJ786508 HRN786499:HRN786508 HHR786499:HHR786508 GXV786499:GXV786508 GNZ786499:GNZ786508 GED786499:GED786508 FUH786499:FUH786508 FKL786499:FKL786508 FAP786499:FAP786508 EQT786499:EQT786508 EGX786499:EGX786508 DXB786499:DXB786508 DNF786499:DNF786508 DDJ786499:DDJ786508 CTN786499:CTN786508 CJR786499:CJR786508 BZV786499:BZV786508 BPZ786499:BPZ786508 BGD786499:BGD786508 AWH786499:AWH786508 AML786499:AML786508 ACP786499:ACP786508 ST786499:ST786508 IX786499:IX786508 UYD983107:UYD983116 WVJ720963:WVJ720972 WLN720963:WLN720972 WBR720963:WBR720972 VRV720963:VRV720972 VHZ720963:VHZ720972 UYD720963:UYD720972 UOH720963:UOH720972 UEL720963:UEL720972 TUP720963:TUP720972 TKT720963:TKT720972 TAX720963:TAX720972 SRB720963:SRB720972 SHF720963:SHF720972 RXJ720963:RXJ720972 RNN720963:RNN720972 RDR720963:RDR720972 QTV720963:QTV720972 QJZ720963:QJZ720972 QAD720963:QAD720972 PQH720963:PQH720972 PGL720963:PGL720972 OWP720963:OWP720972 OMT720963:OMT720972 OCX720963:OCX720972 NTB720963:NTB720972 NJF720963:NJF720972 MZJ720963:MZJ720972 MPN720963:MPN720972 MFR720963:MFR720972 LVV720963:LVV720972 LLZ720963:LLZ720972 LCD720963:LCD720972 KSH720963:KSH720972 KIL720963:KIL720972 JYP720963:JYP720972 JOT720963:JOT720972 JEX720963:JEX720972 IVB720963:IVB720972 ILF720963:ILF720972 IBJ720963:IBJ720972 HRN720963:HRN720972 HHR720963:HHR720972 GXV720963:GXV720972 GNZ720963:GNZ720972 GED720963:GED720972 FUH720963:FUH720972 FKL720963:FKL720972 FAP720963:FAP720972 EQT720963:EQT720972 EGX720963:EGX720972 DXB720963:DXB720972 DNF720963:DNF720972 DDJ720963:DDJ720972 CTN720963:CTN720972 CJR720963:CJR720972 BZV720963:BZV720972 BPZ720963:BPZ720972 BGD720963:BGD720972 AWH720963:AWH720972 AML720963:AML720972 ACP720963:ACP720972 ST720963:ST720972 IX720963:IX720972 UOH983107:UOH983116 WVJ655427:WVJ655436 WLN655427:WLN655436 WBR655427:WBR655436 VRV655427:VRV655436 VHZ655427:VHZ655436 UYD655427:UYD655436 UOH655427:UOH655436 UEL655427:UEL655436 TUP655427:TUP655436 TKT655427:TKT655436 TAX655427:TAX655436 SRB655427:SRB655436 SHF655427:SHF655436 RXJ655427:RXJ655436 RNN655427:RNN655436 RDR655427:RDR655436 QTV655427:QTV655436 QJZ655427:QJZ655436 QAD655427:QAD655436 PQH655427:PQH655436 PGL655427:PGL655436 OWP655427:OWP655436 OMT655427:OMT655436 OCX655427:OCX655436 NTB655427:NTB655436 NJF655427:NJF655436 MZJ655427:MZJ655436 MPN655427:MPN655436 MFR655427:MFR655436 LVV655427:LVV655436 LLZ655427:LLZ655436 LCD655427:LCD655436 KSH655427:KSH655436 KIL655427:KIL655436 JYP655427:JYP655436 JOT655427:JOT655436 JEX655427:JEX655436 IVB655427:IVB655436 ILF655427:ILF655436 IBJ655427:IBJ655436 HRN655427:HRN655436 HHR655427:HHR655436 GXV655427:GXV655436 GNZ655427:GNZ655436 GED655427:GED655436 FUH655427:FUH655436 FKL655427:FKL655436 FAP655427:FAP655436 EQT655427:EQT655436 EGX655427:EGX655436 DXB655427:DXB655436 DNF655427:DNF655436 DDJ655427:DDJ655436 CTN655427:CTN655436 CJR655427:CJR655436 BZV655427:BZV655436 BPZ655427:BPZ655436 BGD655427:BGD655436 AWH655427:AWH655436 AML655427:AML655436 ACP655427:ACP655436 ST655427:ST655436 IX655427:IX655436 UEL983107:UEL983116 WVJ589891:WVJ589900 WLN589891:WLN589900 WBR589891:WBR589900 VRV589891:VRV589900 VHZ589891:VHZ589900 UYD589891:UYD589900 UOH589891:UOH589900 UEL589891:UEL589900 TUP589891:TUP589900 TKT589891:TKT589900 TAX589891:TAX589900 SRB589891:SRB589900 SHF589891:SHF589900 RXJ589891:RXJ589900 RNN589891:RNN589900 RDR589891:RDR589900 QTV589891:QTV589900 QJZ589891:QJZ589900 QAD589891:QAD589900 PQH589891:PQH589900 PGL589891:PGL589900 OWP589891:OWP589900 OMT589891:OMT589900 OCX589891:OCX589900 NTB589891:NTB589900 NJF589891:NJF589900 MZJ589891:MZJ589900 MPN589891:MPN589900 MFR589891:MFR589900 LVV589891:LVV589900 LLZ589891:LLZ589900 LCD589891:LCD589900 KSH589891:KSH589900 KIL589891:KIL589900 JYP589891:JYP589900 JOT589891:JOT589900 JEX589891:JEX589900 IVB589891:IVB589900 ILF589891:ILF589900 IBJ589891:IBJ589900 HRN589891:HRN589900 HHR589891:HHR589900 GXV589891:GXV589900 GNZ589891:GNZ589900 GED589891:GED589900 FUH589891:FUH589900 FKL589891:FKL589900 FAP589891:FAP589900 EQT589891:EQT589900 EGX589891:EGX589900 DXB589891:DXB589900 DNF589891:DNF589900 DDJ589891:DDJ589900 CTN589891:CTN589900 CJR589891:CJR589900 BZV589891:BZV589900 BPZ589891:BPZ589900 BGD589891:BGD589900 AWH589891:AWH589900 AML589891:AML589900 ACP589891:ACP589900 ST589891:ST589900 IX589891:IX589900 TUP983107:TUP983116 WVJ524355:WVJ524364 WLN524355:WLN524364 WBR524355:WBR524364 VRV524355:VRV524364 VHZ524355:VHZ524364 UYD524355:UYD524364 UOH524355:UOH524364 UEL524355:UEL524364 TUP524355:TUP524364 TKT524355:TKT524364 TAX524355:TAX524364 SRB524355:SRB524364 SHF524355:SHF524364 RXJ524355:RXJ524364 RNN524355:RNN524364 RDR524355:RDR524364 QTV524355:QTV524364 QJZ524355:QJZ524364 QAD524355:QAD524364 PQH524355:PQH524364 PGL524355:PGL524364 OWP524355:OWP524364 OMT524355:OMT524364 OCX524355:OCX524364 NTB524355:NTB524364 NJF524355:NJF524364 MZJ524355:MZJ524364 MPN524355:MPN524364 MFR524355:MFR524364 LVV524355:LVV524364 LLZ524355:LLZ524364 LCD524355:LCD524364 KSH524355:KSH524364 KIL524355:KIL524364 JYP524355:JYP524364 JOT524355:JOT524364 JEX524355:JEX524364 IVB524355:IVB524364 ILF524355:ILF524364 IBJ524355:IBJ524364 HRN524355:HRN524364 HHR524355:HHR524364 GXV524355:GXV524364 GNZ524355:GNZ524364 GED524355:GED524364 FUH524355:FUH524364 FKL524355:FKL524364 FAP524355:FAP524364 EQT524355:EQT524364 EGX524355:EGX524364 DXB524355:DXB524364 DNF524355:DNF524364 DDJ524355:DDJ524364 CTN524355:CTN524364 CJR524355:CJR524364 BZV524355:BZV524364 BPZ524355:BPZ524364 BGD524355:BGD524364 AWH524355:AWH524364 AML524355:AML524364 ACP524355:ACP524364 ST524355:ST524364 IX524355:IX524364 TKT983107:TKT983116 WVJ458819:WVJ458828 WLN458819:WLN458828 WBR458819:WBR458828 VRV458819:VRV458828 VHZ458819:VHZ458828 UYD458819:UYD458828 UOH458819:UOH458828 UEL458819:UEL458828 TUP458819:TUP458828 TKT458819:TKT458828 TAX458819:TAX458828 SRB458819:SRB458828 SHF458819:SHF458828 RXJ458819:RXJ458828 RNN458819:RNN458828 RDR458819:RDR458828 QTV458819:QTV458828 QJZ458819:QJZ458828 QAD458819:QAD458828 PQH458819:PQH458828 PGL458819:PGL458828 OWP458819:OWP458828 OMT458819:OMT458828 OCX458819:OCX458828 NTB458819:NTB458828 NJF458819:NJF458828 MZJ458819:MZJ458828 MPN458819:MPN458828 MFR458819:MFR458828 LVV458819:LVV458828 LLZ458819:LLZ458828 LCD458819:LCD458828 KSH458819:KSH458828 KIL458819:KIL458828 JYP458819:JYP458828 JOT458819:JOT458828 JEX458819:JEX458828 IVB458819:IVB458828 ILF458819:ILF458828 IBJ458819:IBJ458828 HRN458819:HRN458828 HHR458819:HHR458828 GXV458819:GXV458828 GNZ458819:GNZ458828 GED458819:GED458828 FUH458819:FUH458828 FKL458819:FKL458828 FAP458819:FAP458828 EQT458819:EQT458828 EGX458819:EGX458828 DXB458819:DXB458828 DNF458819:DNF458828 DDJ458819:DDJ458828 CTN458819:CTN458828 CJR458819:CJR458828 BZV458819:BZV458828 BPZ458819:BPZ458828 BGD458819:BGD458828 AWH458819:AWH458828 AML458819:AML458828 ACP458819:ACP458828 ST458819:ST458828 IX458819:IX458828 TAX983107:TAX983116 WVJ393283:WVJ393292 WLN393283:WLN393292 WBR393283:WBR393292 VRV393283:VRV393292 VHZ393283:VHZ393292 UYD393283:UYD393292 UOH393283:UOH393292 UEL393283:UEL393292 TUP393283:TUP393292 TKT393283:TKT393292 TAX393283:TAX393292 SRB393283:SRB393292 SHF393283:SHF393292 RXJ393283:RXJ393292 RNN393283:RNN393292 RDR393283:RDR393292 QTV393283:QTV393292 QJZ393283:QJZ393292 QAD393283:QAD393292 PQH393283:PQH393292 PGL393283:PGL393292 OWP393283:OWP393292 OMT393283:OMT393292 OCX393283:OCX393292 NTB393283:NTB393292 NJF393283:NJF393292 MZJ393283:MZJ393292 MPN393283:MPN393292 MFR393283:MFR393292 LVV393283:LVV393292 LLZ393283:LLZ393292 LCD393283:LCD393292 KSH393283:KSH393292 KIL393283:KIL393292 JYP393283:JYP393292 JOT393283:JOT393292 JEX393283:JEX393292 IVB393283:IVB393292 ILF393283:ILF393292 IBJ393283:IBJ393292 HRN393283:HRN393292 HHR393283:HHR393292 GXV393283:GXV393292 GNZ393283:GNZ393292 GED393283:GED393292 FUH393283:FUH393292 FKL393283:FKL393292 FAP393283:FAP393292 EQT393283:EQT393292 EGX393283:EGX393292 DXB393283:DXB393292 DNF393283:DNF393292 DDJ393283:DDJ393292 CTN393283:CTN393292 CJR393283:CJR393292 BZV393283:BZV393292 BPZ393283:BPZ393292 BGD393283:BGD393292 AWH393283:AWH393292 AML393283:AML393292 ACP393283:ACP393292 ST393283:ST393292 IX393283:IX393292 SRB983107:SRB983116 WVJ327747:WVJ327756 WLN327747:WLN327756 WBR327747:WBR327756 VRV327747:VRV327756 VHZ327747:VHZ327756 UYD327747:UYD327756 UOH327747:UOH327756 UEL327747:UEL327756 TUP327747:TUP327756 TKT327747:TKT327756 TAX327747:TAX327756 SRB327747:SRB327756 SHF327747:SHF327756 RXJ327747:RXJ327756 RNN327747:RNN327756 RDR327747:RDR327756 QTV327747:QTV327756 QJZ327747:QJZ327756 QAD327747:QAD327756 PQH327747:PQH327756 PGL327747:PGL327756 OWP327747:OWP327756 OMT327747:OMT327756 OCX327747:OCX327756 NTB327747:NTB327756 NJF327747:NJF327756 MZJ327747:MZJ327756 MPN327747:MPN327756 MFR327747:MFR327756 LVV327747:LVV327756 LLZ327747:LLZ327756 LCD327747:LCD327756 KSH327747:KSH327756 KIL327747:KIL327756 JYP327747:JYP327756 JOT327747:JOT327756 JEX327747:JEX327756 IVB327747:IVB327756 ILF327747:ILF327756 IBJ327747:IBJ327756 HRN327747:HRN327756 HHR327747:HHR327756 GXV327747:GXV327756 GNZ327747:GNZ327756 GED327747:GED327756 FUH327747:FUH327756 FKL327747:FKL327756 FAP327747:FAP327756 EQT327747:EQT327756 EGX327747:EGX327756 DXB327747:DXB327756 DNF327747:DNF327756 DDJ327747:DDJ327756 CTN327747:CTN327756 CJR327747:CJR327756 BZV327747:BZV327756 BPZ327747:BPZ327756 BGD327747:BGD327756 AWH327747:AWH327756 AML327747:AML327756 ACP327747:ACP327756 ST327747:ST327756 IX327747:IX327756 SHF983107:SHF983116 WVJ262211:WVJ262220 WLN262211:WLN262220 WBR262211:WBR262220 VRV262211:VRV262220 VHZ262211:VHZ262220 UYD262211:UYD262220 UOH262211:UOH262220 UEL262211:UEL262220 TUP262211:TUP262220 TKT262211:TKT262220 TAX262211:TAX262220 SRB262211:SRB262220 SHF262211:SHF262220 RXJ262211:RXJ262220 RNN262211:RNN262220 RDR262211:RDR262220 QTV262211:QTV262220 QJZ262211:QJZ262220 QAD262211:QAD262220 PQH262211:PQH262220 PGL262211:PGL262220 OWP262211:OWP262220 OMT262211:OMT262220 OCX262211:OCX262220 NTB262211:NTB262220 NJF262211:NJF262220 MZJ262211:MZJ262220 MPN262211:MPN262220 MFR262211:MFR262220 LVV262211:LVV262220 LLZ262211:LLZ262220 LCD262211:LCD262220 KSH262211:KSH262220 KIL262211:KIL262220 JYP262211:JYP262220 JOT262211:JOT262220 JEX262211:JEX262220 IVB262211:IVB262220 ILF262211:ILF262220 IBJ262211:IBJ262220 HRN262211:HRN262220 HHR262211:HHR262220 GXV262211:GXV262220 GNZ262211:GNZ262220 GED262211:GED262220 FUH262211:FUH262220 FKL262211:FKL262220 FAP262211:FAP262220 EQT262211:EQT262220 EGX262211:EGX262220 DXB262211:DXB262220 DNF262211:DNF262220 DDJ262211:DDJ262220 CTN262211:CTN262220 CJR262211:CJR262220 BZV262211:BZV262220 BPZ262211:BPZ262220 BGD262211:BGD262220 AWH262211:AWH262220 AML262211:AML262220 ACP262211:ACP262220 ST262211:ST262220 IX262211:IX262220 RXJ983107:RXJ983116 WVJ196675:WVJ196684 WLN196675:WLN196684 WBR196675:WBR196684 VRV196675:VRV196684 VHZ196675:VHZ196684 UYD196675:UYD196684 UOH196675:UOH196684 UEL196675:UEL196684 TUP196675:TUP196684 TKT196675:TKT196684 TAX196675:TAX196684 SRB196675:SRB196684 SHF196675:SHF196684 RXJ196675:RXJ196684 RNN196675:RNN196684 RDR196675:RDR196684 QTV196675:QTV196684 QJZ196675:QJZ196684 QAD196675:QAD196684 PQH196675:PQH196684 PGL196675:PGL196684 OWP196675:OWP196684 OMT196675:OMT196684 OCX196675:OCX196684 NTB196675:NTB196684 NJF196675:NJF196684 MZJ196675:MZJ196684 MPN196675:MPN196684 MFR196675:MFR196684 LVV196675:LVV196684 LLZ196675:LLZ196684 LCD196675:LCD196684 KSH196675:KSH196684 KIL196675:KIL196684 JYP196675:JYP196684 JOT196675:JOT196684 JEX196675:JEX196684 IVB196675:IVB196684 ILF196675:ILF196684 IBJ196675:IBJ196684 HRN196675:HRN196684 HHR196675:HHR196684 GXV196675:GXV196684 GNZ196675:GNZ196684 GED196675:GED196684 FUH196675:FUH196684 FKL196675:FKL196684 FAP196675:FAP196684 EQT196675:EQT196684 EGX196675:EGX196684 DXB196675:DXB196684 DNF196675:DNF196684 DDJ196675:DDJ196684 CTN196675:CTN196684 CJR196675:CJR196684 BZV196675:BZV196684 BPZ196675:BPZ196684 BGD196675:BGD196684 AWH196675:AWH196684 AML196675:AML196684 ACP196675:ACP196684 ST196675:ST196684 IX196675:IX196684 RNN983107:RNN983116 WVJ131139:WVJ131148 WLN131139:WLN131148 WBR131139:WBR131148 VRV131139:VRV131148 VHZ131139:VHZ131148 UYD131139:UYD131148 UOH131139:UOH131148 UEL131139:UEL131148 TUP131139:TUP131148 TKT131139:TKT131148 TAX131139:TAX131148 SRB131139:SRB131148 SHF131139:SHF131148 RXJ131139:RXJ131148 RNN131139:RNN131148 RDR131139:RDR131148 QTV131139:QTV131148 QJZ131139:QJZ131148 QAD131139:QAD131148 PQH131139:PQH131148 PGL131139:PGL131148 OWP131139:OWP131148 OMT131139:OMT131148 OCX131139:OCX131148 NTB131139:NTB131148 NJF131139:NJF131148 MZJ131139:MZJ131148 MPN131139:MPN131148 MFR131139:MFR131148 LVV131139:LVV131148 LLZ131139:LLZ131148 LCD131139:LCD131148 KSH131139:KSH131148 KIL131139:KIL131148 JYP131139:JYP131148 JOT131139:JOT131148 JEX131139:JEX131148 IVB131139:IVB131148 ILF131139:ILF131148 IBJ131139:IBJ131148 HRN131139:HRN131148 HHR131139:HHR131148 GXV131139:GXV131148 GNZ131139:GNZ131148 GED131139:GED131148 FUH131139:FUH131148 FKL131139:FKL131148 FAP131139:FAP131148 EQT131139:EQT131148 EGX131139:EGX131148 DXB131139:DXB131148 DNF131139:DNF131148 DDJ131139:DDJ131148 CTN131139:CTN131148 CJR131139:CJR131148 BZV131139:BZV131148 BPZ131139:BPZ131148 BGD131139:BGD131148 AWH131139:AWH131148 AML131139:AML131148 ACP131139:ACP131148 ST131139:ST131148 IX131139:IX131148 RDR983107:RDR983116 WVJ65603:WVJ65612 WLN65603:WLN65612 WBR65603:WBR65612 VRV65603:VRV65612 VHZ65603:VHZ65612 UYD65603:UYD65612 UOH65603:UOH65612 UEL65603:UEL65612 TUP65603:TUP65612 TKT65603:TKT65612 TAX65603:TAX65612 SRB65603:SRB65612 SHF65603:SHF65612 RXJ65603:RXJ65612 RNN65603:RNN65612 RDR65603:RDR65612 QTV65603:QTV65612 QJZ65603:QJZ65612 QAD65603:QAD65612 PQH65603:PQH65612 PGL65603:PGL65612 OWP65603:OWP65612 OMT65603:OMT65612 OCX65603:OCX65612 NTB65603:NTB65612 NJF65603:NJF65612 MZJ65603:MZJ65612 MPN65603:MPN65612 MFR65603:MFR65612 LVV65603:LVV65612 LLZ65603:LLZ65612 LCD65603:LCD65612 KSH65603:KSH65612 KIL65603:KIL65612 JYP65603:JYP65612 JOT65603:JOT65612 JEX65603:JEX65612 IVB65603:IVB65612 ILF65603:ILF65612 IBJ65603:IBJ65612 HRN65603:HRN65612 HHR65603:HHR65612 GXV65603:GXV65612 GNZ65603:GNZ65612 GED65603:GED65612 FUH65603:FUH65612 FKL65603:FKL65612 FAP65603:FAP65612 EQT65603:EQT65612 EGX65603:EGX65612 DXB65603:DXB65612 DNF65603:DNF65612 DDJ65603:DDJ65612 CTN65603:CTN65612 CJR65603:CJR65612 BZV65603:BZV65612 BPZ65603:BPZ65612 BGD65603:BGD65612 AWH65603:AWH65612 AML65603:AML65612 ACP65603:ACP65612 ST65603:ST65612 IX65603:IX65612 QTV983107:QTV983116 WVI46:WVI62 WLM46:WLM62 WBQ46:WBQ62 VRU46:VRU62 VHY46:VHY62 UYC46:UYC62 UOG46:UOG62 UEK46:UEK62 TUO46:TUO62 TKS46:TKS62 TAW46:TAW62 SRA46:SRA62 SHE46:SHE62 RXI46:RXI62 RNM46:RNM62 RDQ46:RDQ62 QTU46:QTU62 QJY46:QJY62 QAC46:QAC62 PQG46:PQG62 PGK46:PGK62 OWO46:OWO62 OMS46:OMS62 OCW46:OCW62 NTA46:NTA62 NJE46:NJE62 MZI46:MZI62 MPM46:MPM62 MFQ46:MFQ62 LVU46:LVU62 LLY46:LLY62 LCC46:LCC62 KSG46:KSG62 KIK46:KIK62 JYO46:JYO62 JOS46:JOS62 JEW46:JEW62 IVA46:IVA62 ILE46:ILE62 IBI46:IBI62 HRM46:HRM62 HHQ46:HHQ62 GXU46:GXU62 GNY46:GNY62 GEC46:GEC62 FUG46:FUG62 FKK46:FKK62 FAO46:FAO62 EQS46:EQS62 EGW46:EGW62 DXA46:DXA62 DNE46:DNE62 DDI46:DDI62 CTM46:CTM62 CJQ46:CJQ62 BZU46:BZU62 BPY46:BPY62 BGC46:BGC62 AWG46:AWG62 AMK46:AMK62 ACO46:ACO62 SS46:SS62 IW46:IW62 WLN983107:WLN983116 WVJ983092:WVJ983101 WLN983092:WLN983101 WBR983092:WBR983101 VRV983092:VRV983101 VHZ983092:VHZ983101 UYD983092:UYD983101 UOH983092:UOH983101 UEL983092:UEL983101 TUP983092:TUP983101 TKT983092:TKT983101 TAX983092:TAX983101 SRB983092:SRB983101 SHF983092:SHF983101 RXJ983092:RXJ983101 RNN983092:RNN983101 RDR983092:RDR983101 QTV983092:QTV983101 QJZ983092:QJZ983101 QAD983092:QAD983101 PQH983092:PQH983101 PGL983092:PGL983101 OWP983092:OWP983101 OMT983092:OMT983101 OCX983092:OCX983101 NTB983092:NTB983101 NJF983092:NJF983101 MZJ983092:MZJ983101 MPN983092:MPN983101 MFR983092:MFR983101 LVV983092:LVV983101 LLZ983092:LLZ983101 LCD983092:LCD983101 KSH983092:KSH983101 KIL983092:KIL983101 JYP983092:JYP983101 JOT983092:JOT983101 JEX983092:JEX983101 IVB983092:IVB983101 ILF983092:ILF983101 IBJ983092:IBJ983101 HRN983092:HRN983101 HHR983092:HHR983101 GXV983092:GXV983101 GNZ983092:GNZ983101 GED983092:GED983101 FUH983092:FUH983101 FKL983092:FKL983101 FAP983092:FAP983101 EQT983092:EQT983101 EGX983092:EGX983101 DXB983092:DXB983101 DNF983092:DNF983101 DDJ983092:DDJ983101 CTN983092:CTN983101 CJR983092:CJR983101 BZV983092:BZV983101 BPZ983092:BPZ983101 BGD983092:BGD983101 AWH983092:AWH983101 AML983092:AML983101 ACP983092:ACP983101 ST983092:ST983101 IX983092:IX983101 QJZ983107:QJZ983116 WVJ917556:WVJ917565 WLN917556:WLN917565 WBR917556:WBR917565 VRV917556:VRV917565 VHZ917556:VHZ917565 UYD917556:UYD917565 UOH917556:UOH917565 UEL917556:UEL917565 TUP917556:TUP917565 TKT917556:TKT917565 TAX917556:TAX917565 SRB917556:SRB917565 SHF917556:SHF917565 RXJ917556:RXJ917565 RNN917556:RNN917565 RDR917556:RDR917565 QTV917556:QTV917565 QJZ917556:QJZ917565 QAD917556:QAD917565 PQH917556:PQH917565 PGL917556:PGL917565 OWP917556:OWP917565 OMT917556:OMT917565 OCX917556:OCX917565 NTB917556:NTB917565 NJF917556:NJF917565 MZJ917556:MZJ917565 MPN917556:MPN917565 MFR917556:MFR917565 LVV917556:LVV917565 LLZ917556:LLZ917565 LCD917556:LCD917565 KSH917556:KSH917565 KIL917556:KIL917565 JYP917556:JYP917565 JOT917556:JOT917565 JEX917556:JEX917565 IVB917556:IVB917565 ILF917556:ILF917565 IBJ917556:IBJ917565 HRN917556:HRN917565 HHR917556:HHR917565 GXV917556:GXV917565 GNZ917556:GNZ917565 GED917556:GED917565 FUH917556:FUH917565 FKL917556:FKL917565 FAP917556:FAP917565 EQT917556:EQT917565 EGX917556:EGX917565 DXB917556:DXB917565 DNF917556:DNF917565 DDJ917556:DDJ917565 CTN917556:CTN917565 CJR917556:CJR917565 BZV917556:BZV917565 BPZ917556:BPZ917565 BGD917556:BGD917565 AWH917556:AWH917565 AML917556:AML917565 ACP917556:ACP917565 ST917556:ST917565 IX917556:IX917565 QAD983107:QAD983116 WVJ852020:WVJ852029 WLN852020:WLN852029 WBR852020:WBR852029 VRV852020:VRV852029 VHZ852020:VHZ852029 UYD852020:UYD852029 UOH852020:UOH852029 UEL852020:UEL852029 TUP852020:TUP852029 TKT852020:TKT852029 TAX852020:TAX852029 SRB852020:SRB852029 SHF852020:SHF852029 RXJ852020:RXJ852029 RNN852020:RNN852029 RDR852020:RDR852029 QTV852020:QTV852029 QJZ852020:QJZ852029 QAD852020:QAD852029 PQH852020:PQH852029 PGL852020:PGL852029 OWP852020:OWP852029 OMT852020:OMT852029 OCX852020:OCX852029 NTB852020:NTB852029 NJF852020:NJF852029 MZJ852020:MZJ852029 MPN852020:MPN852029 MFR852020:MFR852029 LVV852020:LVV852029 LLZ852020:LLZ852029 LCD852020:LCD852029 KSH852020:KSH852029 KIL852020:KIL852029 JYP852020:JYP852029 JOT852020:JOT852029 JEX852020:JEX852029 IVB852020:IVB852029 ILF852020:ILF852029 IBJ852020:IBJ852029 HRN852020:HRN852029 HHR852020:HHR852029 GXV852020:GXV852029 GNZ852020:GNZ852029 GED852020:GED852029 FUH852020:FUH852029 FKL852020:FKL852029 FAP852020:FAP852029 EQT852020:EQT852029 EGX852020:EGX852029 DXB852020:DXB852029 DNF852020:DNF852029 DDJ852020:DDJ852029 CTN852020:CTN852029 CJR852020:CJR852029 BZV852020:BZV852029 BPZ852020:BPZ852029 BGD852020:BGD852029 AWH852020:AWH852029 AML852020:AML852029 ACP852020:ACP852029 ST852020:ST852029 IX852020:IX852029 PQH983107:PQH983116 WVJ786484:WVJ786493 WLN786484:WLN786493 WBR786484:WBR786493 VRV786484:VRV786493 VHZ786484:VHZ786493 UYD786484:UYD786493 UOH786484:UOH786493 UEL786484:UEL786493 TUP786484:TUP786493 TKT786484:TKT786493 TAX786484:TAX786493 SRB786484:SRB786493 SHF786484:SHF786493 RXJ786484:RXJ786493 RNN786484:RNN786493 RDR786484:RDR786493 QTV786484:QTV786493 QJZ786484:QJZ786493 QAD786484:QAD786493 PQH786484:PQH786493 PGL786484:PGL786493 OWP786484:OWP786493 OMT786484:OMT786493 OCX786484:OCX786493 NTB786484:NTB786493 NJF786484:NJF786493 MZJ786484:MZJ786493 MPN786484:MPN786493 MFR786484:MFR786493 LVV786484:LVV786493 LLZ786484:LLZ786493 LCD786484:LCD786493 KSH786484:KSH786493 KIL786484:KIL786493 JYP786484:JYP786493 JOT786484:JOT786493 JEX786484:JEX786493 IVB786484:IVB786493 ILF786484:ILF786493 IBJ786484:IBJ786493 HRN786484:HRN786493 HHR786484:HHR786493 GXV786484:GXV786493 GNZ786484:GNZ786493 GED786484:GED786493 FUH786484:FUH786493 FKL786484:FKL786493 FAP786484:FAP786493 EQT786484:EQT786493 EGX786484:EGX786493 DXB786484:DXB786493 DNF786484:DNF786493 DDJ786484:DDJ786493 CTN786484:CTN786493 CJR786484:CJR786493 BZV786484:BZV786493 BPZ786484:BPZ786493 BGD786484:BGD786493 AWH786484:AWH786493 AML786484:AML786493 ACP786484:ACP786493 ST786484:ST786493 IX786484:IX786493 PGL983107:PGL983116 WVJ720948:WVJ720957 WLN720948:WLN720957 WBR720948:WBR720957 VRV720948:VRV720957 VHZ720948:VHZ720957 UYD720948:UYD720957 UOH720948:UOH720957 UEL720948:UEL720957 TUP720948:TUP720957 TKT720948:TKT720957 TAX720948:TAX720957 SRB720948:SRB720957 SHF720948:SHF720957 RXJ720948:RXJ720957 RNN720948:RNN720957 RDR720948:RDR720957 QTV720948:QTV720957 QJZ720948:QJZ720957 QAD720948:QAD720957 PQH720948:PQH720957 PGL720948:PGL720957 OWP720948:OWP720957 OMT720948:OMT720957 OCX720948:OCX720957 NTB720948:NTB720957 NJF720948:NJF720957 MZJ720948:MZJ720957 MPN720948:MPN720957 MFR720948:MFR720957 LVV720948:LVV720957 LLZ720948:LLZ720957 LCD720948:LCD720957 KSH720948:KSH720957 KIL720948:KIL720957 JYP720948:JYP720957 JOT720948:JOT720957 JEX720948:JEX720957 IVB720948:IVB720957 ILF720948:ILF720957 IBJ720948:IBJ720957 HRN720948:HRN720957 HHR720948:HHR720957 GXV720948:GXV720957 GNZ720948:GNZ720957 GED720948:GED720957 FUH720948:FUH720957 FKL720948:FKL720957 FAP720948:FAP720957 EQT720948:EQT720957 EGX720948:EGX720957 DXB720948:DXB720957 DNF720948:DNF720957 DDJ720948:DDJ720957 CTN720948:CTN720957 CJR720948:CJR720957 BZV720948:BZV720957 BPZ720948:BPZ720957 BGD720948:BGD720957 AWH720948:AWH720957 AML720948:AML720957 ACP720948:ACP720957 ST720948:ST720957 IX720948:IX720957 OWP983107:OWP983116 WVJ655412:WVJ655421 WLN655412:WLN655421 WBR655412:WBR655421 VRV655412:VRV655421 VHZ655412:VHZ655421 UYD655412:UYD655421 UOH655412:UOH655421 UEL655412:UEL655421 TUP655412:TUP655421 TKT655412:TKT655421 TAX655412:TAX655421 SRB655412:SRB655421 SHF655412:SHF655421 RXJ655412:RXJ655421 RNN655412:RNN655421 RDR655412:RDR655421 QTV655412:QTV655421 QJZ655412:QJZ655421 QAD655412:QAD655421 PQH655412:PQH655421 PGL655412:PGL655421 OWP655412:OWP655421 OMT655412:OMT655421 OCX655412:OCX655421 NTB655412:NTB655421 NJF655412:NJF655421 MZJ655412:MZJ655421 MPN655412:MPN655421 MFR655412:MFR655421 LVV655412:LVV655421 LLZ655412:LLZ655421 LCD655412:LCD655421 KSH655412:KSH655421 KIL655412:KIL655421 JYP655412:JYP655421 JOT655412:JOT655421 JEX655412:JEX655421 IVB655412:IVB655421 ILF655412:ILF655421 IBJ655412:IBJ655421 HRN655412:HRN655421 HHR655412:HHR655421 GXV655412:GXV655421 GNZ655412:GNZ655421 GED655412:GED655421 FUH655412:FUH655421 FKL655412:FKL655421 FAP655412:FAP655421 EQT655412:EQT655421 EGX655412:EGX655421 DXB655412:DXB655421 DNF655412:DNF655421 DDJ655412:DDJ655421 CTN655412:CTN655421 CJR655412:CJR655421 BZV655412:BZV655421 BPZ655412:BPZ655421 BGD655412:BGD655421 AWH655412:AWH655421 AML655412:AML655421 ACP655412:ACP655421 ST655412:ST655421 IX655412:IX655421 OMT983107:OMT983116 WVJ589876:WVJ589885 WLN589876:WLN589885 WBR589876:WBR589885 VRV589876:VRV589885 VHZ589876:VHZ589885 UYD589876:UYD589885 UOH589876:UOH589885 UEL589876:UEL589885 TUP589876:TUP589885 TKT589876:TKT589885 TAX589876:TAX589885 SRB589876:SRB589885 SHF589876:SHF589885 RXJ589876:RXJ589885 RNN589876:RNN589885 RDR589876:RDR589885 QTV589876:QTV589885 QJZ589876:QJZ589885 QAD589876:QAD589885 PQH589876:PQH589885 PGL589876:PGL589885 OWP589876:OWP589885 OMT589876:OMT589885 OCX589876:OCX589885 NTB589876:NTB589885 NJF589876:NJF589885 MZJ589876:MZJ589885 MPN589876:MPN589885 MFR589876:MFR589885 LVV589876:LVV589885 LLZ589876:LLZ589885 LCD589876:LCD589885 KSH589876:KSH589885 KIL589876:KIL589885 JYP589876:JYP589885 JOT589876:JOT589885 JEX589876:JEX589885 IVB589876:IVB589885 ILF589876:ILF589885 IBJ589876:IBJ589885 HRN589876:HRN589885 HHR589876:HHR589885 GXV589876:GXV589885 GNZ589876:GNZ589885 GED589876:GED589885 FUH589876:FUH589885 FKL589876:FKL589885 FAP589876:FAP589885 EQT589876:EQT589885 EGX589876:EGX589885 DXB589876:DXB589885 DNF589876:DNF589885 DDJ589876:DDJ589885 CTN589876:CTN589885 CJR589876:CJR589885 BZV589876:BZV589885 BPZ589876:BPZ589885 BGD589876:BGD589885 AWH589876:AWH589885 AML589876:AML589885 ACP589876:ACP589885 ST589876:ST589885 IX589876:IX589885 OCX983107:OCX983116 WVJ524340:WVJ524349 WLN524340:WLN524349 WBR524340:WBR524349 VRV524340:VRV524349 VHZ524340:VHZ524349 UYD524340:UYD524349 UOH524340:UOH524349 UEL524340:UEL524349 TUP524340:TUP524349 TKT524340:TKT524349 TAX524340:TAX524349 SRB524340:SRB524349 SHF524340:SHF524349 RXJ524340:RXJ524349 RNN524340:RNN524349 RDR524340:RDR524349 QTV524340:QTV524349 QJZ524340:QJZ524349 QAD524340:QAD524349 PQH524340:PQH524349 PGL524340:PGL524349 OWP524340:OWP524349 OMT524340:OMT524349 OCX524340:OCX524349 NTB524340:NTB524349 NJF524340:NJF524349 MZJ524340:MZJ524349 MPN524340:MPN524349 MFR524340:MFR524349 LVV524340:LVV524349 LLZ524340:LLZ524349 LCD524340:LCD524349 KSH524340:KSH524349 KIL524340:KIL524349 JYP524340:JYP524349 JOT524340:JOT524349 JEX524340:JEX524349 IVB524340:IVB524349 ILF524340:ILF524349 IBJ524340:IBJ524349 HRN524340:HRN524349 HHR524340:HHR524349 GXV524340:GXV524349 GNZ524340:GNZ524349 GED524340:GED524349 FUH524340:FUH524349 FKL524340:FKL524349 FAP524340:FAP524349 EQT524340:EQT524349 EGX524340:EGX524349 DXB524340:DXB524349 DNF524340:DNF524349 DDJ524340:DDJ524349 CTN524340:CTN524349 CJR524340:CJR524349 BZV524340:BZV524349 BPZ524340:BPZ524349 BGD524340:BGD524349 AWH524340:AWH524349 AML524340:AML524349 ACP524340:ACP524349 ST524340:ST524349 IX524340:IX524349 NTB983107:NTB983116 WVJ458804:WVJ458813 WLN458804:WLN458813 WBR458804:WBR458813 VRV458804:VRV458813 VHZ458804:VHZ458813 UYD458804:UYD458813 UOH458804:UOH458813 UEL458804:UEL458813 TUP458804:TUP458813 TKT458804:TKT458813 TAX458804:TAX458813 SRB458804:SRB458813 SHF458804:SHF458813 RXJ458804:RXJ458813 RNN458804:RNN458813 RDR458804:RDR458813 QTV458804:QTV458813 QJZ458804:QJZ458813 QAD458804:QAD458813 PQH458804:PQH458813 PGL458804:PGL458813 OWP458804:OWP458813 OMT458804:OMT458813 OCX458804:OCX458813 NTB458804:NTB458813 NJF458804:NJF458813 MZJ458804:MZJ458813 MPN458804:MPN458813 MFR458804:MFR458813 LVV458804:LVV458813 LLZ458804:LLZ458813 LCD458804:LCD458813 KSH458804:KSH458813 KIL458804:KIL458813 JYP458804:JYP458813 JOT458804:JOT458813 JEX458804:JEX458813 IVB458804:IVB458813 ILF458804:ILF458813 IBJ458804:IBJ458813 HRN458804:HRN458813 HHR458804:HHR458813 GXV458804:GXV458813 GNZ458804:GNZ458813 GED458804:GED458813 FUH458804:FUH458813 FKL458804:FKL458813 FAP458804:FAP458813 EQT458804:EQT458813 EGX458804:EGX458813 DXB458804:DXB458813 DNF458804:DNF458813 DDJ458804:DDJ458813 CTN458804:CTN458813 CJR458804:CJR458813 BZV458804:BZV458813 BPZ458804:BPZ458813 BGD458804:BGD458813 AWH458804:AWH458813 AML458804:AML458813 ACP458804:ACP458813 ST458804:ST458813 IX458804:IX458813 NJF983107:NJF983116 WVJ393268:WVJ393277 WLN393268:WLN393277 WBR393268:WBR393277 VRV393268:VRV393277 VHZ393268:VHZ393277 UYD393268:UYD393277 UOH393268:UOH393277 UEL393268:UEL393277 TUP393268:TUP393277 TKT393268:TKT393277 TAX393268:TAX393277 SRB393268:SRB393277 SHF393268:SHF393277 RXJ393268:RXJ393277 RNN393268:RNN393277 RDR393268:RDR393277 QTV393268:QTV393277 QJZ393268:QJZ393277 QAD393268:QAD393277 PQH393268:PQH393277 PGL393268:PGL393277 OWP393268:OWP393277 OMT393268:OMT393277 OCX393268:OCX393277 NTB393268:NTB393277 NJF393268:NJF393277 MZJ393268:MZJ393277 MPN393268:MPN393277 MFR393268:MFR393277 LVV393268:LVV393277 LLZ393268:LLZ393277 LCD393268:LCD393277 KSH393268:KSH393277 KIL393268:KIL393277 JYP393268:JYP393277 JOT393268:JOT393277 JEX393268:JEX393277 IVB393268:IVB393277 ILF393268:ILF393277 IBJ393268:IBJ393277 HRN393268:HRN393277 HHR393268:HHR393277 GXV393268:GXV393277 GNZ393268:GNZ393277 GED393268:GED393277 FUH393268:FUH393277 FKL393268:FKL393277 FAP393268:FAP393277 EQT393268:EQT393277 EGX393268:EGX393277 DXB393268:DXB393277 DNF393268:DNF393277 DDJ393268:DDJ393277 CTN393268:CTN393277 CJR393268:CJR393277 BZV393268:BZV393277 BPZ393268:BPZ393277 BGD393268:BGD393277 AWH393268:AWH393277 AML393268:AML393277 ACP393268:ACP393277 ST393268:ST393277 IX393268:IX393277 MZJ983107:MZJ983116 WVJ327732:WVJ327741 WLN327732:WLN327741 WBR327732:WBR327741 VRV327732:VRV327741 VHZ327732:VHZ327741 UYD327732:UYD327741 UOH327732:UOH327741 UEL327732:UEL327741 TUP327732:TUP327741 TKT327732:TKT327741 TAX327732:TAX327741 SRB327732:SRB327741 SHF327732:SHF327741 RXJ327732:RXJ327741 RNN327732:RNN327741 RDR327732:RDR327741 QTV327732:QTV327741 QJZ327732:QJZ327741 QAD327732:QAD327741 PQH327732:PQH327741 PGL327732:PGL327741 OWP327732:OWP327741 OMT327732:OMT327741 OCX327732:OCX327741 NTB327732:NTB327741 NJF327732:NJF327741 MZJ327732:MZJ327741 MPN327732:MPN327741 MFR327732:MFR327741 LVV327732:LVV327741 LLZ327732:LLZ327741 LCD327732:LCD327741 KSH327732:KSH327741 KIL327732:KIL327741 JYP327732:JYP327741 JOT327732:JOT327741 JEX327732:JEX327741 IVB327732:IVB327741 ILF327732:ILF327741 IBJ327732:IBJ327741 HRN327732:HRN327741 HHR327732:HHR327741 GXV327732:GXV327741 GNZ327732:GNZ327741 GED327732:GED327741 FUH327732:FUH327741 FKL327732:FKL327741 FAP327732:FAP327741 EQT327732:EQT327741 EGX327732:EGX327741 DXB327732:DXB327741 DNF327732:DNF327741 DDJ327732:DDJ327741 CTN327732:CTN327741 CJR327732:CJR327741 BZV327732:BZV327741 BPZ327732:BPZ327741 BGD327732:BGD327741 AWH327732:AWH327741 AML327732:AML327741 ACP327732:ACP327741 ST327732:ST327741 IX327732:IX327741 MPN983107:MPN983116 WVJ262196:WVJ262205 WLN262196:WLN262205 WBR262196:WBR262205 VRV262196:VRV262205 VHZ262196:VHZ262205 UYD262196:UYD262205 UOH262196:UOH262205 UEL262196:UEL262205 TUP262196:TUP262205 TKT262196:TKT262205 TAX262196:TAX262205 SRB262196:SRB262205 SHF262196:SHF262205 RXJ262196:RXJ262205 RNN262196:RNN262205 RDR262196:RDR262205 QTV262196:QTV262205 QJZ262196:QJZ262205 QAD262196:QAD262205 PQH262196:PQH262205 PGL262196:PGL262205 OWP262196:OWP262205 OMT262196:OMT262205 OCX262196:OCX262205 NTB262196:NTB262205 NJF262196:NJF262205 MZJ262196:MZJ262205 MPN262196:MPN262205 MFR262196:MFR262205 LVV262196:LVV262205 LLZ262196:LLZ262205 LCD262196:LCD262205 KSH262196:KSH262205 KIL262196:KIL262205 JYP262196:JYP262205 JOT262196:JOT262205 JEX262196:JEX262205 IVB262196:IVB262205 ILF262196:ILF262205 IBJ262196:IBJ262205 HRN262196:HRN262205 HHR262196:HHR262205 GXV262196:GXV262205 GNZ262196:GNZ262205 GED262196:GED262205 FUH262196:FUH262205 FKL262196:FKL262205 FAP262196:FAP262205 EQT262196:EQT262205 EGX262196:EGX262205 DXB262196:DXB262205 DNF262196:DNF262205 DDJ262196:DDJ262205 CTN262196:CTN262205 CJR262196:CJR262205 BZV262196:BZV262205 BPZ262196:BPZ262205 BGD262196:BGD262205 AWH262196:AWH262205 AML262196:AML262205 ACP262196:ACP262205 ST262196:ST262205 IX262196:IX262205 MFR983107:MFR983116 WVJ196660:WVJ196669 WLN196660:WLN196669 WBR196660:WBR196669 VRV196660:VRV196669 VHZ196660:VHZ196669 UYD196660:UYD196669 UOH196660:UOH196669 UEL196660:UEL196669 TUP196660:TUP196669 TKT196660:TKT196669 TAX196660:TAX196669 SRB196660:SRB196669 SHF196660:SHF196669 RXJ196660:RXJ196669 RNN196660:RNN196669 RDR196660:RDR196669 QTV196660:QTV196669 QJZ196660:QJZ196669 QAD196660:QAD196669 PQH196660:PQH196669 PGL196660:PGL196669 OWP196660:OWP196669 OMT196660:OMT196669 OCX196660:OCX196669 NTB196660:NTB196669 NJF196660:NJF196669 MZJ196660:MZJ196669 MPN196660:MPN196669 MFR196660:MFR196669 LVV196660:LVV196669 LLZ196660:LLZ196669 LCD196660:LCD196669 KSH196660:KSH196669 KIL196660:KIL196669 JYP196660:JYP196669 JOT196660:JOT196669 JEX196660:JEX196669 IVB196660:IVB196669 ILF196660:ILF196669 IBJ196660:IBJ196669 HRN196660:HRN196669 HHR196660:HHR196669 GXV196660:GXV196669 GNZ196660:GNZ196669 GED196660:GED196669 FUH196660:FUH196669 FKL196660:FKL196669 FAP196660:FAP196669 EQT196660:EQT196669 EGX196660:EGX196669 DXB196660:DXB196669 DNF196660:DNF196669 DDJ196660:DDJ196669 CTN196660:CTN196669 CJR196660:CJR196669 BZV196660:BZV196669 BPZ196660:BPZ196669 BGD196660:BGD196669 AWH196660:AWH196669 AML196660:AML196669 ACP196660:ACP196669 ST196660:ST196669 IX196660:IX196669 LVV983107:LVV983116 WVJ131124:WVJ131133 WLN131124:WLN131133 WBR131124:WBR131133 VRV131124:VRV131133 VHZ131124:VHZ131133 UYD131124:UYD131133 UOH131124:UOH131133 UEL131124:UEL131133 TUP131124:TUP131133 TKT131124:TKT131133 TAX131124:TAX131133 SRB131124:SRB131133 SHF131124:SHF131133 RXJ131124:RXJ131133 RNN131124:RNN131133 RDR131124:RDR131133 QTV131124:QTV131133 QJZ131124:QJZ131133 QAD131124:QAD131133 PQH131124:PQH131133 PGL131124:PGL131133 OWP131124:OWP131133 OMT131124:OMT131133 OCX131124:OCX131133 NTB131124:NTB131133 NJF131124:NJF131133 MZJ131124:MZJ131133 MPN131124:MPN131133 MFR131124:MFR131133 LVV131124:LVV131133 LLZ131124:LLZ131133 LCD131124:LCD131133 KSH131124:KSH131133 KIL131124:KIL131133 JYP131124:JYP131133 JOT131124:JOT131133 JEX131124:JEX131133 IVB131124:IVB131133 ILF131124:ILF131133 IBJ131124:IBJ131133 HRN131124:HRN131133 HHR131124:HHR131133 GXV131124:GXV131133 GNZ131124:GNZ131133 GED131124:GED131133 FUH131124:FUH131133 FKL131124:FKL131133 FAP131124:FAP131133 EQT131124:EQT131133 EGX131124:EGX131133 DXB131124:DXB131133 DNF131124:DNF131133 DDJ131124:DDJ131133 CTN131124:CTN131133 CJR131124:CJR131133 BZV131124:BZV131133 BPZ131124:BPZ131133 BGD131124:BGD131133 AWH131124:AWH131133 AML131124:AML131133 ACP131124:ACP131133 ST131124:ST131133 IX131124:IX131133 LLZ983107:LLZ983116 WVJ65588:WVJ65597 WLN65588:WLN65597 WBR65588:WBR65597 VRV65588:VRV65597 VHZ65588:VHZ65597 UYD65588:UYD65597 UOH65588:UOH65597 UEL65588:UEL65597 TUP65588:TUP65597 TKT65588:TKT65597 TAX65588:TAX65597 SRB65588:SRB65597 SHF65588:SHF65597 RXJ65588:RXJ65597 RNN65588:RNN65597 RDR65588:RDR65597 QTV65588:QTV65597 QJZ65588:QJZ65597 QAD65588:QAD65597 PQH65588:PQH65597 PGL65588:PGL65597 OWP65588:OWP65597 OMT65588:OMT65597 OCX65588:OCX65597 NTB65588:NTB65597 NJF65588:NJF65597 MZJ65588:MZJ65597 MPN65588:MPN65597 MFR65588:MFR65597 LVV65588:LVV65597 LLZ65588:LLZ65597 LCD65588:LCD65597 KSH65588:KSH65597 KIL65588:KIL65597 JYP65588:JYP65597 JOT65588:JOT65597 JEX65588:JEX65597 IVB65588:IVB65597 ILF65588:ILF65597 IBJ65588:IBJ65597 HRN65588:HRN65597 HHR65588:HHR65597 GXV65588:GXV65597 GNZ65588:GNZ65597 GED65588:GED65597 FUH65588:FUH65597 FKL65588:FKL65597 FAP65588:FAP65597 EQT65588:EQT65597 EGX65588:EGX65597 DXB65588:DXB65597 DNF65588:DNF65597 DDJ65588:DDJ65597 CTN65588:CTN65597 CJR65588:CJR65597 BZV65588:BZV65597 BPZ65588:BPZ65597 BGD65588:BGD65597 AWH65588:AWH65597 AML65588:AML65597 ACP65588:ACP65597 ST65588:ST65597 IX65588:IX65597 LCD983107:LCD983116 WVL21:WVL39 WLP21:WLP39 WBT21:WBT39 VRX21:VRX39 VIB21:VIB39 UYF21:UYF39 UOJ21:UOJ39 UEN21:UEN39 TUR21:TUR39 TKV21:TKV39 TAZ21:TAZ39 SRD21:SRD39 SHH21:SHH39 RXL21:RXL39 RNP21:RNP39 RDT21:RDT39 QTX21:QTX39 QKB21:QKB39 QAF21:QAF39 PQJ21:PQJ39 PGN21:PGN39 OWR21:OWR39 OMV21:OMV39 OCZ21:OCZ39 NTD21:NTD39 NJH21:NJH39 MZL21:MZL39 MPP21:MPP39 MFT21:MFT39 LVX21:LVX39 LMB21:LMB39 LCF21:LCF39 KSJ21:KSJ39 KIN21:KIN39 JYR21:JYR39 JOV21:JOV39 JEZ21:JEZ39 IVD21:IVD39 ILH21:ILH39 IBL21:IBL39 HRP21:HRP39 HHT21:HHT39 GXX21:GXX39 GOB21:GOB39 GEF21:GEF39 FUJ21:FUJ39 FKN21:FKN39 FAR21:FAR39 EQV21:EQV39 EGZ21:EGZ39 DXD21:DXD39 DNH21:DNH39 DDL21:DDL39 CTP21:CTP39 CJT21:CJT39 BZX21:BZX39 BQB21:BQB39 BGF21:BGF39 AWJ21:AWJ39 AMN21:AMN39 ACR21:ACR39 SV21:SV39 IZ21:IZ39</xm:sqref>
        </x14:dataValidation>
        <x14:dataValidation type="list" showInputMessage="1" showErrorMessage="1" xr:uid="{8F726E60-3324-429F-A5C9-87552177D198}">
          <x14:formula1>
            <xm:f>List!$H$3:$H$5</xm:f>
          </x14:formula1>
          <xm:sqref>M46:M62 M21:M38</xm:sqref>
        </x14:dataValidation>
        <x14:dataValidation type="list" allowBlank="1" showInputMessage="1" showErrorMessage="1" xr:uid="{B16487A0-2830-45B2-A3E4-3F74113DD615}">
          <x14:formula1>
            <xm:f>List!$G$3:$G$8</xm:f>
          </x14:formula1>
          <xm:sqref>I46:I62 I21:I38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25"/>
  <sheetViews>
    <sheetView showGridLines="0" zoomScale="70" zoomScaleNormal="70" zoomScaleSheetLayoutView="85" workbookViewId="0">
      <pane ySplit="4" topLeftCell="A5" activePane="bottomLeft" state="frozen"/>
      <selection pane="bottomLeft" activeCell="C22" sqref="C22"/>
    </sheetView>
  </sheetViews>
  <sheetFormatPr defaultColWidth="8.81640625" defaultRowHeight="14.5" x14ac:dyDescent="0.35"/>
  <cols>
    <col min="1" max="1" width="27.1796875" style="3" customWidth="1"/>
    <col min="2" max="2" width="59" style="3" customWidth="1"/>
    <col min="3" max="3" width="27.453125" style="3" customWidth="1"/>
    <col min="4" max="4" width="40.54296875" style="3" customWidth="1"/>
    <col min="5" max="6" width="8.81640625" style="3"/>
    <col min="7" max="7" width="8.81640625" style="3" hidden="1" customWidth="1"/>
    <col min="8" max="16384" width="8.81640625" style="3"/>
  </cols>
  <sheetData>
    <row r="1" spans="1:10" x14ac:dyDescent="0.35">
      <c r="A1" s="223" t="s">
        <v>59</v>
      </c>
      <c r="B1" s="223"/>
      <c r="C1" s="223"/>
      <c r="D1" s="223"/>
    </row>
    <row r="2" spans="1:10" x14ac:dyDescent="0.35">
      <c r="A2" s="3" t="s">
        <v>60</v>
      </c>
    </row>
    <row r="3" spans="1:10" x14ac:dyDescent="0.35">
      <c r="A3" s="58" t="s">
        <v>4</v>
      </c>
      <c r="B3" s="264" t="str">
        <f>IF('Annex_Summary Sheet'!D3="","&lt;pls fill Summary Sheet&gt;",'Annex_Summary Sheet'!D3)</f>
        <v>&lt;pls fill Summary Sheet&gt;</v>
      </c>
      <c r="C3" s="264"/>
      <c r="D3" s="264"/>
    </row>
    <row r="4" spans="1:10" x14ac:dyDescent="0.35">
      <c r="A4" s="58" t="s">
        <v>5</v>
      </c>
      <c r="B4" s="264" t="str">
        <f>IF('Annex_Summary Sheet'!D4="","&lt;pls fill Summary Sheet&gt;",'Annex_Summary Sheet'!D4)</f>
        <v>&lt;pls fill Summary Sheet&gt;</v>
      </c>
      <c r="C4" s="264"/>
      <c r="D4" s="264"/>
    </row>
    <row r="5" spans="1:10" x14ac:dyDescent="0.35">
      <c r="A5" s="1"/>
      <c r="B5" s="68"/>
      <c r="C5" s="68"/>
      <c r="D5" s="68"/>
    </row>
    <row r="6" spans="1:10" x14ac:dyDescent="0.35">
      <c r="A6" s="300" t="s">
        <v>6</v>
      </c>
      <c r="B6" s="300"/>
      <c r="C6" s="300"/>
      <c r="D6" s="300"/>
    </row>
    <row r="7" spans="1:10" x14ac:dyDescent="0.35">
      <c r="A7" s="306" t="s">
        <v>61</v>
      </c>
      <c r="B7" s="306"/>
      <c r="C7" s="306"/>
      <c r="D7" s="306"/>
    </row>
    <row r="8" spans="1:10" x14ac:dyDescent="0.35">
      <c r="A8" s="306"/>
      <c r="B8" s="306"/>
      <c r="C8" s="306"/>
      <c r="D8" s="306"/>
    </row>
    <row r="9" spans="1:10" x14ac:dyDescent="0.35">
      <c r="A9" s="301" t="s">
        <v>62</v>
      </c>
      <c r="B9" s="301"/>
      <c r="C9" s="301"/>
      <c r="D9" s="301"/>
    </row>
    <row r="10" spans="1:10" x14ac:dyDescent="0.35">
      <c r="A10" s="301" t="s">
        <v>63</v>
      </c>
      <c r="B10" s="301"/>
      <c r="C10" s="301"/>
      <c r="D10" s="301"/>
    </row>
    <row r="11" spans="1:10" x14ac:dyDescent="0.35">
      <c r="A11" s="305" t="s">
        <v>64</v>
      </c>
      <c r="B11" s="305"/>
      <c r="C11" s="305"/>
      <c r="D11" s="305"/>
    </row>
    <row r="12" spans="1:10" x14ac:dyDescent="0.35">
      <c r="A12" s="306" t="s">
        <v>157</v>
      </c>
      <c r="B12" s="306"/>
      <c r="C12" s="306"/>
      <c r="D12" s="306"/>
    </row>
    <row r="13" spans="1:10" ht="15" thickBot="1" x14ac:dyDescent="0.4"/>
    <row r="14" spans="1:10" ht="15" thickBot="1" x14ac:dyDescent="0.4">
      <c r="A14" s="302" t="s">
        <v>65</v>
      </c>
      <c r="B14" s="303"/>
      <c r="C14" s="303"/>
      <c r="D14" s="304"/>
    </row>
    <row r="15" spans="1:10" s="6" customFormat="1" x14ac:dyDescent="0.35">
      <c r="A15" s="313" t="s">
        <v>66</v>
      </c>
      <c r="B15" s="314"/>
      <c r="C15" s="75"/>
      <c r="D15" s="73"/>
      <c r="F15" s="3"/>
      <c r="G15" s="3"/>
      <c r="H15" s="3"/>
      <c r="I15" s="3"/>
      <c r="J15" s="3"/>
    </row>
    <row r="16" spans="1:10" s="6" customFormat="1" x14ac:dyDescent="0.35">
      <c r="A16" s="76"/>
      <c r="B16" s="77"/>
      <c r="C16" s="77"/>
      <c r="D16" s="39"/>
      <c r="F16" s="3"/>
      <c r="G16" s="3"/>
      <c r="H16" s="3"/>
      <c r="I16" s="3"/>
      <c r="J16" s="3"/>
    </row>
    <row r="17" spans="1:10" s="6" customFormat="1" ht="15" thickBot="1" x14ac:dyDescent="0.4">
      <c r="A17" s="38"/>
      <c r="B17" s="7" t="s">
        <v>67</v>
      </c>
      <c r="D17" s="79">
        <f>SUM(C22:C25)</f>
        <v>0</v>
      </c>
      <c r="F17" s="3"/>
      <c r="G17" s="3"/>
      <c r="H17" s="3"/>
      <c r="I17" s="3"/>
      <c r="J17" s="3"/>
    </row>
    <row r="18" spans="1:10" s="6" customFormat="1" ht="15.5" thickTop="1" thickBot="1" x14ac:dyDescent="0.4">
      <c r="A18" s="65"/>
      <c r="B18" s="66"/>
      <c r="C18" s="66"/>
      <c r="D18" s="78"/>
      <c r="F18" s="3"/>
      <c r="G18" s="3"/>
      <c r="H18" s="3"/>
      <c r="I18" s="3"/>
      <c r="J18" s="3"/>
    </row>
    <row r="19" spans="1:10" s="6" customFormat="1" ht="15" thickBot="1" x14ac:dyDescent="0.4">
      <c r="A19" s="315" t="s">
        <v>68</v>
      </c>
      <c r="B19" s="316"/>
      <c r="C19" s="316"/>
      <c r="D19" s="317"/>
      <c r="G19" s="57" t="s">
        <v>69</v>
      </c>
    </row>
    <row r="20" spans="1:10" x14ac:dyDescent="0.35">
      <c r="A20" s="309" t="s">
        <v>70</v>
      </c>
      <c r="B20" s="310"/>
      <c r="C20" s="89" t="s">
        <v>71</v>
      </c>
      <c r="D20" s="319" t="s">
        <v>72</v>
      </c>
    </row>
    <row r="21" spans="1:10" ht="32.25" customHeight="1" x14ac:dyDescent="0.35">
      <c r="A21" s="311"/>
      <c r="B21" s="312"/>
      <c r="C21" s="88" t="s">
        <v>73</v>
      </c>
      <c r="D21" s="320"/>
    </row>
    <row r="22" spans="1:10" ht="69.650000000000006" customHeight="1" x14ac:dyDescent="0.35">
      <c r="A22" s="307" t="s">
        <v>74</v>
      </c>
      <c r="B22" s="318"/>
      <c r="C22" s="94"/>
      <c r="D22" s="103"/>
    </row>
    <row r="23" spans="1:10" ht="89.25" customHeight="1" x14ac:dyDescent="0.35">
      <c r="A23" s="284" t="s">
        <v>75</v>
      </c>
      <c r="B23" s="321"/>
      <c r="C23" s="95"/>
      <c r="D23" s="103"/>
    </row>
    <row r="24" spans="1:10" ht="70.5" customHeight="1" x14ac:dyDescent="0.35">
      <c r="A24" s="284" t="s">
        <v>76</v>
      </c>
      <c r="B24" s="321"/>
      <c r="C24" s="95"/>
      <c r="D24" s="103"/>
    </row>
    <row r="25" spans="1:10" ht="67.5" customHeight="1" x14ac:dyDescent="0.35">
      <c r="A25" s="307" t="s">
        <v>77</v>
      </c>
      <c r="B25" s="308"/>
      <c r="C25" s="94"/>
      <c r="D25" s="103"/>
    </row>
  </sheetData>
  <sheetProtection algorithmName="SHA-512" hashValue="CV3KJ2rnBfxFYzAMgyv3p2spr6paZ/pAKFx0s5tEtx9/zosl3mRpnbLpXJY1wWm99JPVqHkNYkb1LDBzINfXUQ==" saltValue="SwSYAUVw4Qw3m/kj45Rvxg==" spinCount="100000" sheet="1" formatRows="0" deleteRows="0" selectLockedCells="1"/>
  <dataConsolidate/>
  <mergeCells count="18">
    <mergeCell ref="A25:B25"/>
    <mergeCell ref="A20:B21"/>
    <mergeCell ref="A15:B15"/>
    <mergeCell ref="A19:D19"/>
    <mergeCell ref="A22:B22"/>
    <mergeCell ref="D20:D21"/>
    <mergeCell ref="A23:B23"/>
    <mergeCell ref="A24:B24"/>
    <mergeCell ref="A1:D1"/>
    <mergeCell ref="A6:D6"/>
    <mergeCell ref="A9:D9"/>
    <mergeCell ref="A14:D14"/>
    <mergeCell ref="A11:D11"/>
    <mergeCell ref="A12:D12"/>
    <mergeCell ref="A7:D8"/>
    <mergeCell ref="A10:D10"/>
    <mergeCell ref="B3:D3"/>
    <mergeCell ref="B4:D4"/>
  </mergeCells>
  <conditionalFormatting sqref="B3:D4">
    <cfRule type="containsText" dxfId="1" priority="1" operator="containsText" text="pls fill">
      <formula>NOT(ISERROR(SEARCH("pls fill",B3)))</formula>
    </cfRule>
  </conditionalFormatting>
  <pageMargins left="0.70866141732283472" right="0.70866141732283472" top="0.98425196850393704" bottom="0.35433070866141736" header="0.31496062992125984" footer="0.11811023622047245"/>
  <pageSetup paperSize="9" scale="84" fitToHeight="0" orientation="landscape" r:id="rId1"/>
  <headerFooter>
    <oddHeader>&amp;R&amp;"-,Bold Italic"&amp;KFF0000&amp;G</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89"/>
  <sheetViews>
    <sheetView showGridLines="0" zoomScale="70" zoomScaleNormal="70" zoomScaleSheetLayoutView="70" zoomScalePageLayoutView="85" workbookViewId="0">
      <pane ySplit="5" topLeftCell="A6" activePane="bottomLeft" state="frozen"/>
      <selection pane="bottomLeft" activeCell="B5" sqref="B5:D5"/>
    </sheetView>
  </sheetViews>
  <sheetFormatPr defaultColWidth="8.81640625" defaultRowHeight="14.5" x14ac:dyDescent="0.35"/>
  <cols>
    <col min="1" max="1" width="52.453125" style="6" customWidth="1"/>
    <col min="2" max="3" width="26.81640625" style="6" customWidth="1"/>
    <col min="4" max="4" width="33.54296875" style="6" customWidth="1"/>
    <col min="5" max="8" width="20.7265625" style="6" customWidth="1"/>
    <col min="9" max="10" width="21.453125" style="6" customWidth="1"/>
    <col min="11" max="12" width="8.81640625" style="6"/>
    <col min="13" max="13" width="0" style="6" hidden="1" customWidth="1"/>
    <col min="14" max="16384" width="8.81640625" style="6"/>
  </cols>
  <sheetData>
    <row r="1" spans="1:13" x14ac:dyDescent="0.35">
      <c r="A1" s="337" t="s">
        <v>78</v>
      </c>
      <c r="B1" s="337"/>
      <c r="C1" s="337"/>
      <c r="D1" s="337"/>
      <c r="E1" s="337"/>
      <c r="F1" s="337"/>
      <c r="G1" s="337"/>
      <c r="H1" s="337"/>
    </row>
    <row r="3" spans="1:13" x14ac:dyDescent="0.35">
      <c r="A3" s="1" t="s">
        <v>4</v>
      </c>
      <c r="B3" s="264" t="str">
        <f>IF('Annex_Summary Sheet'!D3="","&lt;pls fill Summary Sheet&gt;",'Annex_Summary Sheet'!D3)</f>
        <v>&lt;pls fill Summary Sheet&gt;</v>
      </c>
      <c r="C3" s="264"/>
      <c r="D3" s="264"/>
      <c r="H3" s="8" t="s">
        <v>142</v>
      </c>
    </row>
    <row r="4" spans="1:13" x14ac:dyDescent="0.35">
      <c r="A4" s="1" t="s">
        <v>5</v>
      </c>
      <c r="B4" s="264" t="str">
        <f>IF('Annex_Summary Sheet'!D4="","&lt;pls fill Summary Sheet&gt;",'Annex_Summary Sheet'!D4)</f>
        <v>&lt;pls fill Summary Sheet&gt;</v>
      </c>
      <c r="C4" s="264"/>
      <c r="D4" s="264"/>
      <c r="E4" s="8"/>
    </row>
    <row r="5" spans="1:13" x14ac:dyDescent="0.35">
      <c r="A5" s="7" t="s">
        <v>79</v>
      </c>
      <c r="B5" s="339" t="s">
        <v>23</v>
      </c>
      <c r="C5" s="339"/>
      <c r="D5" s="339"/>
      <c r="E5" s="48" t="str">
        <f>IF(B5="","Please select project title from the drop down list.","")</f>
        <v/>
      </c>
    </row>
    <row r="6" spans="1:13" x14ac:dyDescent="0.35">
      <c r="A6" s="7"/>
      <c r="B6" s="49"/>
      <c r="C6" s="49"/>
      <c r="D6" s="49"/>
      <c r="E6" s="8"/>
    </row>
    <row r="7" spans="1:13" x14ac:dyDescent="0.35">
      <c r="A7" s="9" t="s">
        <v>6</v>
      </c>
      <c r="E7" s="10"/>
    </row>
    <row r="8" spans="1:13" ht="15" customHeight="1" x14ac:dyDescent="0.35">
      <c r="A8" s="336" t="s">
        <v>80</v>
      </c>
      <c r="B8" s="336"/>
      <c r="C8" s="336"/>
      <c r="D8" s="336"/>
      <c r="E8" s="336"/>
      <c r="F8" s="336"/>
      <c r="G8" s="336"/>
      <c r="H8" s="336"/>
      <c r="I8" s="336"/>
    </row>
    <row r="9" spans="1:13" ht="15" customHeight="1" x14ac:dyDescent="0.35">
      <c r="A9" s="299" t="s">
        <v>81</v>
      </c>
      <c r="B9" s="299"/>
      <c r="C9" s="299"/>
      <c r="D9" s="299"/>
      <c r="E9" s="299"/>
      <c r="F9" s="299"/>
      <c r="G9" s="299"/>
      <c r="H9" s="299"/>
      <c r="I9" s="299"/>
    </row>
    <row r="10" spans="1:13" x14ac:dyDescent="0.35">
      <c r="A10" s="238" t="s">
        <v>82</v>
      </c>
      <c r="B10" s="238"/>
      <c r="C10" s="238"/>
      <c r="D10" s="238"/>
      <c r="E10" s="238"/>
      <c r="F10" s="238"/>
      <c r="G10" s="238"/>
      <c r="H10" s="238"/>
      <c r="I10" s="238"/>
    </row>
    <row r="11" spans="1:13" x14ac:dyDescent="0.35">
      <c r="A11" s="338" t="s">
        <v>83</v>
      </c>
      <c r="B11" s="338"/>
      <c r="C11" s="338"/>
      <c r="D11" s="338"/>
      <c r="E11" s="338"/>
      <c r="F11" s="338"/>
      <c r="G11" s="338"/>
      <c r="H11" s="338"/>
    </row>
    <row r="12" spans="1:13" ht="15" customHeight="1" x14ac:dyDescent="0.35">
      <c r="A12" s="299" t="s">
        <v>158</v>
      </c>
      <c r="B12" s="299"/>
      <c r="C12" s="299"/>
      <c r="D12" s="299"/>
      <c r="E12" s="299"/>
      <c r="F12" s="299"/>
      <c r="G12" s="299"/>
      <c r="H12" s="299"/>
      <c r="I12" s="299"/>
    </row>
    <row r="13" spans="1:13" ht="15" thickBot="1" x14ac:dyDescent="0.4">
      <c r="B13" s="37"/>
      <c r="C13" s="37"/>
      <c r="D13" s="37"/>
      <c r="E13" s="37"/>
    </row>
    <row r="14" spans="1:13" ht="15" customHeight="1" thickBot="1" x14ac:dyDescent="0.4">
      <c r="A14" s="333" t="s">
        <v>65</v>
      </c>
      <c r="B14" s="334"/>
      <c r="C14" s="334"/>
      <c r="D14" s="334"/>
      <c r="E14" s="334"/>
      <c r="F14" s="334"/>
      <c r="G14" s="334"/>
      <c r="H14" s="335"/>
    </row>
    <row r="15" spans="1:13" x14ac:dyDescent="0.35">
      <c r="A15" s="11"/>
      <c r="B15" s="12"/>
      <c r="C15" s="12"/>
      <c r="D15" s="12"/>
      <c r="E15" s="12"/>
      <c r="F15" s="30"/>
      <c r="G15" s="30"/>
      <c r="H15" s="29"/>
    </row>
    <row r="16" spans="1:13" x14ac:dyDescent="0.35">
      <c r="A16" s="13" t="s">
        <v>84</v>
      </c>
      <c r="B16" s="322"/>
      <c r="C16" s="323"/>
      <c r="D16" s="324"/>
      <c r="E16" s="43" t="str">
        <f>IF(B16=$M$16,"Please proceed to section 
'3. Objectives'.",IF(B16=$M$17,"Please complete section 
'2. Previous CMF Window'.","Please select a valid option from the drop down list."))</f>
        <v>Please select a valid option from the drop down list.</v>
      </c>
      <c r="F16" s="44"/>
      <c r="H16" s="31"/>
      <c r="M16" s="6" t="s">
        <v>85</v>
      </c>
    </row>
    <row r="17" spans="1:13" x14ac:dyDescent="0.35">
      <c r="A17" s="14"/>
      <c r="B17" s="325"/>
      <c r="C17" s="326"/>
      <c r="D17" s="327"/>
      <c r="E17" s="43"/>
      <c r="F17" s="44"/>
      <c r="H17" s="31"/>
      <c r="M17" s="6" t="s">
        <v>86</v>
      </c>
    </row>
    <row r="18" spans="1:13" x14ac:dyDescent="0.35">
      <c r="A18" s="13"/>
      <c r="B18" s="15"/>
      <c r="C18" s="15"/>
      <c r="D18" s="15"/>
      <c r="E18" s="15"/>
      <c r="H18" s="31"/>
    </row>
    <row r="19" spans="1:13" x14ac:dyDescent="0.35">
      <c r="A19" s="13" t="s">
        <v>87</v>
      </c>
      <c r="B19" s="328"/>
      <c r="C19" s="329"/>
      <c r="D19" s="330"/>
      <c r="H19" s="31"/>
    </row>
    <row r="20" spans="1:13" x14ac:dyDescent="0.35">
      <c r="A20" s="16"/>
      <c r="B20" s="17"/>
      <c r="C20" s="17"/>
      <c r="H20" s="31"/>
    </row>
    <row r="21" spans="1:13" x14ac:dyDescent="0.35">
      <c r="A21" s="18" t="s">
        <v>88</v>
      </c>
      <c r="B21" s="19"/>
      <c r="C21" s="19"/>
      <c r="D21" s="19"/>
      <c r="E21" s="19"/>
      <c r="H21" s="31"/>
    </row>
    <row r="22" spans="1:13" x14ac:dyDescent="0.35">
      <c r="A22" s="331" t="s">
        <v>89</v>
      </c>
      <c r="B22" s="332"/>
      <c r="C22" s="332"/>
      <c r="D22" s="332"/>
      <c r="E22" s="332"/>
      <c r="H22" s="31"/>
    </row>
    <row r="23" spans="1:13" x14ac:dyDescent="0.35">
      <c r="A23" s="331"/>
      <c r="B23" s="332"/>
      <c r="C23" s="332"/>
      <c r="D23" s="332"/>
      <c r="E23" s="332"/>
      <c r="H23" s="31"/>
    </row>
    <row r="24" spans="1:13" x14ac:dyDescent="0.35">
      <c r="A24" s="331"/>
      <c r="B24" s="332"/>
      <c r="C24" s="332"/>
      <c r="D24" s="332"/>
      <c r="E24" s="332"/>
      <c r="H24" s="31"/>
    </row>
    <row r="25" spans="1:13" x14ac:dyDescent="0.35">
      <c r="A25" s="331"/>
      <c r="B25" s="332"/>
      <c r="C25" s="332"/>
      <c r="D25" s="332"/>
      <c r="E25" s="332"/>
      <c r="H25" s="31"/>
    </row>
    <row r="26" spans="1:13" x14ac:dyDescent="0.35">
      <c r="A26" s="331"/>
      <c r="B26" s="332"/>
      <c r="C26" s="332"/>
      <c r="D26" s="332"/>
      <c r="E26" s="332"/>
      <c r="H26" s="31"/>
    </row>
    <row r="27" spans="1:13" x14ac:dyDescent="0.35">
      <c r="A27" s="331"/>
      <c r="B27" s="332"/>
      <c r="C27" s="332"/>
      <c r="D27" s="332"/>
      <c r="E27" s="332"/>
      <c r="H27" s="31"/>
    </row>
    <row r="28" spans="1:13" s="20" customFormat="1" x14ac:dyDescent="0.35">
      <c r="A28" s="350"/>
      <c r="B28" s="323"/>
      <c r="C28" s="323"/>
      <c r="D28" s="323"/>
      <c r="E28" s="323"/>
      <c r="F28" s="323"/>
      <c r="G28" s="323"/>
      <c r="H28" s="351"/>
    </row>
    <row r="29" spans="1:13" s="20" customFormat="1" x14ac:dyDescent="0.35">
      <c r="A29" s="352"/>
      <c r="B29" s="353"/>
      <c r="C29" s="353"/>
      <c r="D29" s="353"/>
      <c r="E29" s="353"/>
      <c r="F29" s="353"/>
      <c r="G29" s="353"/>
      <c r="H29" s="354"/>
    </row>
    <row r="30" spans="1:13" s="20" customFormat="1" x14ac:dyDescent="0.35">
      <c r="A30" s="352"/>
      <c r="B30" s="353"/>
      <c r="C30" s="353"/>
      <c r="D30" s="353"/>
      <c r="E30" s="353"/>
      <c r="F30" s="353"/>
      <c r="G30" s="353"/>
      <c r="H30" s="354"/>
    </row>
    <row r="31" spans="1:13" s="20" customFormat="1" x14ac:dyDescent="0.35">
      <c r="A31" s="352"/>
      <c r="B31" s="353"/>
      <c r="C31" s="353"/>
      <c r="D31" s="353"/>
      <c r="E31" s="353"/>
      <c r="F31" s="353"/>
      <c r="G31" s="353"/>
      <c r="H31" s="354"/>
    </row>
    <row r="32" spans="1:13" s="20" customFormat="1" x14ac:dyDescent="0.35">
      <c r="A32" s="352"/>
      <c r="B32" s="353"/>
      <c r="C32" s="353"/>
      <c r="D32" s="353"/>
      <c r="E32" s="353"/>
      <c r="F32" s="353"/>
      <c r="G32" s="353"/>
      <c r="H32" s="354"/>
    </row>
    <row r="33" spans="1:8" s="20" customFormat="1" x14ac:dyDescent="0.35">
      <c r="A33" s="352"/>
      <c r="B33" s="353"/>
      <c r="C33" s="353"/>
      <c r="D33" s="353"/>
      <c r="E33" s="353"/>
      <c r="F33" s="353"/>
      <c r="G33" s="353"/>
      <c r="H33" s="354"/>
    </row>
    <row r="34" spans="1:8" s="20" customFormat="1" x14ac:dyDescent="0.35">
      <c r="A34" s="352"/>
      <c r="B34" s="353"/>
      <c r="C34" s="353"/>
      <c r="D34" s="353"/>
      <c r="E34" s="353"/>
      <c r="F34" s="353"/>
      <c r="G34" s="353"/>
      <c r="H34" s="354"/>
    </row>
    <row r="35" spans="1:8" s="20" customFormat="1" x14ac:dyDescent="0.35">
      <c r="A35" s="352"/>
      <c r="B35" s="353"/>
      <c r="C35" s="353"/>
      <c r="D35" s="353"/>
      <c r="E35" s="353"/>
      <c r="F35" s="353"/>
      <c r="G35" s="353"/>
      <c r="H35" s="354"/>
    </row>
    <row r="36" spans="1:8" s="20" customFormat="1" x14ac:dyDescent="0.35">
      <c r="A36" s="352"/>
      <c r="B36" s="353"/>
      <c r="C36" s="353"/>
      <c r="D36" s="353"/>
      <c r="E36" s="353"/>
      <c r="F36" s="353"/>
      <c r="G36" s="353"/>
      <c r="H36" s="354"/>
    </row>
    <row r="37" spans="1:8" s="20" customFormat="1" x14ac:dyDescent="0.35">
      <c r="A37" s="355"/>
      <c r="B37" s="326"/>
      <c r="C37" s="326"/>
      <c r="D37" s="326"/>
      <c r="E37" s="326"/>
      <c r="F37" s="326"/>
      <c r="G37" s="326"/>
      <c r="H37" s="356"/>
    </row>
    <row r="38" spans="1:8" ht="15" thickBot="1" x14ac:dyDescent="0.4">
      <c r="A38" s="21"/>
      <c r="B38" s="22"/>
      <c r="C38" s="22"/>
      <c r="D38" s="23"/>
      <c r="E38" s="23"/>
      <c r="F38" s="23"/>
      <c r="G38" s="23"/>
      <c r="H38" s="27"/>
    </row>
    <row r="39" spans="1:8" x14ac:dyDescent="0.35">
      <c r="A39" s="24" t="s">
        <v>90</v>
      </c>
      <c r="B39" s="25"/>
      <c r="C39" s="25"/>
      <c r="D39" s="25"/>
      <c r="E39" s="25"/>
      <c r="F39" s="30"/>
      <c r="G39" s="30"/>
      <c r="H39" s="29"/>
    </row>
    <row r="40" spans="1:8" x14ac:dyDescent="0.35">
      <c r="A40" s="348" t="s">
        <v>91</v>
      </c>
      <c r="B40" s="349"/>
      <c r="C40" s="84"/>
      <c r="D40" s="84"/>
      <c r="E40" s="84"/>
      <c r="H40" s="31"/>
    </row>
    <row r="41" spans="1:8" s="20" customFormat="1" x14ac:dyDescent="0.35">
      <c r="A41" s="357"/>
      <c r="B41" s="358"/>
      <c r="C41" s="358"/>
      <c r="D41" s="358"/>
      <c r="E41" s="358"/>
      <c r="F41" s="358"/>
      <c r="G41" s="358"/>
      <c r="H41" s="359"/>
    </row>
    <row r="42" spans="1:8" s="20" customFormat="1" x14ac:dyDescent="0.35">
      <c r="A42" s="360"/>
      <c r="B42" s="361"/>
      <c r="C42" s="361"/>
      <c r="D42" s="361"/>
      <c r="E42" s="361"/>
      <c r="F42" s="361"/>
      <c r="G42" s="361"/>
      <c r="H42" s="362"/>
    </row>
    <row r="43" spans="1:8" s="20" customFormat="1" x14ac:dyDescent="0.35">
      <c r="A43" s="360"/>
      <c r="B43" s="361"/>
      <c r="C43" s="361"/>
      <c r="D43" s="361"/>
      <c r="E43" s="361"/>
      <c r="F43" s="361"/>
      <c r="G43" s="361"/>
      <c r="H43" s="362"/>
    </row>
    <row r="44" spans="1:8" s="20" customFormat="1" x14ac:dyDescent="0.35">
      <c r="A44" s="360"/>
      <c r="B44" s="361"/>
      <c r="C44" s="361"/>
      <c r="D44" s="361"/>
      <c r="E44" s="361"/>
      <c r="F44" s="361"/>
      <c r="G44" s="361"/>
      <c r="H44" s="362"/>
    </row>
    <row r="45" spans="1:8" s="20" customFormat="1" x14ac:dyDescent="0.35">
      <c r="A45" s="360"/>
      <c r="B45" s="361"/>
      <c r="C45" s="361"/>
      <c r="D45" s="361"/>
      <c r="E45" s="361"/>
      <c r="F45" s="361"/>
      <c r="G45" s="361"/>
      <c r="H45" s="362"/>
    </row>
    <row r="46" spans="1:8" s="20" customFormat="1" x14ac:dyDescent="0.35">
      <c r="A46" s="360"/>
      <c r="B46" s="361"/>
      <c r="C46" s="361"/>
      <c r="D46" s="361"/>
      <c r="E46" s="361"/>
      <c r="F46" s="361"/>
      <c r="G46" s="361"/>
      <c r="H46" s="362"/>
    </row>
    <row r="47" spans="1:8" s="20" customFormat="1" x14ac:dyDescent="0.35">
      <c r="A47" s="360"/>
      <c r="B47" s="361"/>
      <c r="C47" s="361"/>
      <c r="D47" s="361"/>
      <c r="E47" s="361"/>
      <c r="F47" s="361"/>
      <c r="G47" s="361"/>
      <c r="H47" s="362"/>
    </row>
    <row r="48" spans="1:8" s="20" customFormat="1" x14ac:dyDescent="0.35">
      <c r="A48" s="363"/>
      <c r="B48" s="364"/>
      <c r="C48" s="364"/>
      <c r="D48" s="364"/>
      <c r="E48" s="364"/>
      <c r="F48" s="364"/>
      <c r="G48" s="364"/>
      <c r="H48" s="365"/>
    </row>
    <row r="49" spans="1:8" ht="15" thickBot="1" x14ac:dyDescent="0.4">
      <c r="A49" s="85"/>
      <c r="B49" s="86"/>
      <c r="C49" s="86"/>
      <c r="D49" s="86"/>
      <c r="E49" s="86"/>
      <c r="F49" s="86"/>
      <c r="G49" s="86"/>
      <c r="H49" s="87"/>
    </row>
    <row r="50" spans="1:8" x14ac:dyDescent="0.35">
      <c r="A50" s="313" t="s">
        <v>92</v>
      </c>
      <c r="B50" s="314"/>
      <c r="C50" s="32"/>
      <c r="E50" s="30"/>
      <c r="F50" s="30"/>
      <c r="G50" s="30"/>
      <c r="H50" s="29"/>
    </row>
    <row r="51" spans="1:8" s="20" customFormat="1" x14ac:dyDescent="0.35">
      <c r="A51" s="350"/>
      <c r="B51" s="323"/>
      <c r="C51" s="323"/>
      <c r="D51" s="323"/>
      <c r="E51" s="323"/>
      <c r="F51" s="323"/>
      <c r="G51" s="323"/>
      <c r="H51" s="351"/>
    </row>
    <row r="52" spans="1:8" s="20" customFormat="1" x14ac:dyDescent="0.35">
      <c r="A52" s="352"/>
      <c r="B52" s="353"/>
      <c r="C52" s="353"/>
      <c r="D52" s="353"/>
      <c r="E52" s="353"/>
      <c r="F52" s="353"/>
      <c r="G52" s="353"/>
      <c r="H52" s="354"/>
    </row>
    <row r="53" spans="1:8" s="20" customFormat="1" x14ac:dyDescent="0.35">
      <c r="A53" s="352"/>
      <c r="B53" s="353"/>
      <c r="C53" s="353"/>
      <c r="D53" s="353"/>
      <c r="E53" s="353"/>
      <c r="F53" s="353"/>
      <c r="G53" s="353"/>
      <c r="H53" s="354"/>
    </row>
    <row r="54" spans="1:8" s="20" customFormat="1" x14ac:dyDescent="0.35">
      <c r="A54" s="352"/>
      <c r="B54" s="353"/>
      <c r="C54" s="353"/>
      <c r="D54" s="353"/>
      <c r="E54" s="353"/>
      <c r="F54" s="353"/>
      <c r="G54" s="353"/>
      <c r="H54" s="354"/>
    </row>
    <row r="55" spans="1:8" s="20" customFormat="1" x14ac:dyDescent="0.35">
      <c r="A55" s="352"/>
      <c r="B55" s="353"/>
      <c r="C55" s="353"/>
      <c r="D55" s="353"/>
      <c r="E55" s="353"/>
      <c r="F55" s="353"/>
      <c r="G55" s="353"/>
      <c r="H55" s="354"/>
    </row>
    <row r="56" spans="1:8" s="20" customFormat="1" x14ac:dyDescent="0.35">
      <c r="A56" s="352"/>
      <c r="B56" s="353"/>
      <c r="C56" s="353"/>
      <c r="D56" s="353"/>
      <c r="E56" s="353"/>
      <c r="F56" s="353"/>
      <c r="G56" s="353"/>
      <c r="H56" s="354"/>
    </row>
    <row r="57" spans="1:8" s="20" customFormat="1" x14ac:dyDescent="0.35">
      <c r="A57" s="355"/>
      <c r="B57" s="326"/>
      <c r="C57" s="326"/>
      <c r="D57" s="326"/>
      <c r="E57" s="326"/>
      <c r="F57" s="326"/>
      <c r="G57" s="326"/>
      <c r="H57" s="356"/>
    </row>
    <row r="58" spans="1:8" ht="15" thickBot="1" x14ac:dyDescent="0.4">
      <c r="A58" s="26"/>
      <c r="B58" s="23"/>
      <c r="C58" s="23"/>
      <c r="D58" s="23"/>
      <c r="E58" s="23"/>
      <c r="F58" s="23"/>
      <c r="G58" s="23"/>
      <c r="H58" s="83"/>
    </row>
    <row r="59" spans="1:8" x14ac:dyDescent="0.35">
      <c r="A59" s="28" t="s">
        <v>93</v>
      </c>
      <c r="B59" s="30"/>
      <c r="C59" s="30"/>
      <c r="D59" s="30"/>
      <c r="E59" s="30"/>
      <c r="F59" s="30"/>
      <c r="G59" s="30"/>
      <c r="H59" s="29"/>
    </row>
    <row r="60" spans="1:8" ht="15" customHeight="1" x14ac:dyDescent="0.35">
      <c r="A60" s="366" t="s">
        <v>94</v>
      </c>
      <c r="B60" s="367"/>
      <c r="C60" s="367"/>
      <c r="D60" s="367"/>
      <c r="E60" s="367"/>
      <c r="F60" s="367"/>
      <c r="G60" s="367"/>
      <c r="H60" s="368"/>
    </row>
    <row r="61" spans="1:8" s="20" customFormat="1" x14ac:dyDescent="0.35">
      <c r="A61" s="350"/>
      <c r="B61" s="323"/>
      <c r="C61" s="323"/>
      <c r="D61" s="323"/>
      <c r="E61" s="323"/>
      <c r="F61" s="323"/>
      <c r="G61" s="323"/>
      <c r="H61" s="351"/>
    </row>
    <row r="62" spans="1:8" s="20" customFormat="1" x14ac:dyDescent="0.35">
      <c r="A62" s="352"/>
      <c r="B62" s="353"/>
      <c r="C62" s="353"/>
      <c r="D62" s="353"/>
      <c r="E62" s="353"/>
      <c r="F62" s="353"/>
      <c r="G62" s="353"/>
      <c r="H62" s="354"/>
    </row>
    <row r="63" spans="1:8" s="20" customFormat="1" x14ac:dyDescent="0.35">
      <c r="A63" s="352"/>
      <c r="B63" s="353"/>
      <c r="C63" s="353"/>
      <c r="D63" s="353"/>
      <c r="E63" s="353"/>
      <c r="F63" s="353"/>
      <c r="G63" s="353"/>
      <c r="H63" s="354"/>
    </row>
    <row r="64" spans="1:8" s="20" customFormat="1" x14ac:dyDescent="0.35">
      <c r="A64" s="352"/>
      <c r="B64" s="353"/>
      <c r="C64" s="353"/>
      <c r="D64" s="353"/>
      <c r="E64" s="353"/>
      <c r="F64" s="353"/>
      <c r="G64" s="353"/>
      <c r="H64" s="354"/>
    </row>
    <row r="65" spans="1:10" s="20" customFormat="1" x14ac:dyDescent="0.35">
      <c r="A65" s="352"/>
      <c r="B65" s="353"/>
      <c r="C65" s="353"/>
      <c r="D65" s="353"/>
      <c r="E65" s="353"/>
      <c r="F65" s="353"/>
      <c r="G65" s="353"/>
      <c r="H65" s="354"/>
    </row>
    <row r="66" spans="1:10" s="20" customFormat="1" x14ac:dyDescent="0.35">
      <c r="A66" s="355"/>
      <c r="B66" s="326"/>
      <c r="C66" s="326"/>
      <c r="D66" s="326"/>
      <c r="E66" s="326"/>
      <c r="F66" s="326"/>
      <c r="G66" s="326"/>
      <c r="H66" s="356"/>
    </row>
    <row r="67" spans="1:10" ht="15" thickBot="1" x14ac:dyDescent="0.4">
      <c r="A67" s="26"/>
      <c r="B67" s="23"/>
      <c r="C67" s="23"/>
      <c r="D67" s="23"/>
      <c r="E67" s="23"/>
      <c r="F67" s="23"/>
      <c r="G67" s="23"/>
      <c r="H67" s="27"/>
    </row>
    <row r="68" spans="1:10" ht="15" customHeight="1" x14ac:dyDescent="0.35">
      <c r="A68" s="28" t="s">
        <v>95</v>
      </c>
      <c r="B68" s="106">
        <f>B84</f>
        <v>0</v>
      </c>
      <c r="C68" s="30"/>
      <c r="D68" s="30"/>
      <c r="E68" s="30"/>
      <c r="F68" s="30"/>
      <c r="G68" s="30"/>
      <c r="H68" s="29"/>
    </row>
    <row r="69" spans="1:10" x14ac:dyDescent="0.35">
      <c r="A69" s="38"/>
      <c r="H69" s="31"/>
    </row>
    <row r="70" spans="1:10" s="3" customFormat="1" ht="29.5" customHeight="1" x14ac:dyDescent="0.35">
      <c r="A70" s="346" t="s">
        <v>70</v>
      </c>
      <c r="B70" s="88" t="s">
        <v>71</v>
      </c>
      <c r="C70" s="341" t="s">
        <v>96</v>
      </c>
      <c r="D70" s="341"/>
      <c r="E70" s="1"/>
      <c r="F70" s="1"/>
      <c r="G70" s="1"/>
      <c r="H70" s="39"/>
    </row>
    <row r="71" spans="1:10" s="3" customFormat="1" ht="29" x14ac:dyDescent="0.35">
      <c r="A71" s="346"/>
      <c r="B71" s="88" t="s">
        <v>73</v>
      </c>
      <c r="C71" s="341"/>
      <c r="D71" s="341"/>
      <c r="E71" s="4"/>
      <c r="F71" s="4"/>
      <c r="G71" s="4"/>
      <c r="H71" s="39"/>
    </row>
    <row r="72" spans="1:10" ht="31.5" customHeight="1" x14ac:dyDescent="0.35">
      <c r="A72" s="97" t="s">
        <v>97</v>
      </c>
      <c r="B72" s="102"/>
      <c r="C72" s="342"/>
      <c r="D72" s="343"/>
      <c r="E72" s="80"/>
      <c r="F72" s="80"/>
      <c r="G72" s="80"/>
      <c r="H72" s="104"/>
      <c r="J72" s="35"/>
    </row>
    <row r="73" spans="1:10" s="20" customFormat="1" ht="52.5" customHeight="1" x14ac:dyDescent="0.35">
      <c r="A73" s="98" t="s">
        <v>98</v>
      </c>
      <c r="B73" s="101">
        <f>SUM(B74:B78)</f>
        <v>0</v>
      </c>
      <c r="C73" s="344"/>
      <c r="D73" s="345"/>
      <c r="E73" s="107"/>
      <c r="F73" s="107"/>
      <c r="G73" s="107"/>
      <c r="H73" s="39"/>
      <c r="J73" s="5"/>
    </row>
    <row r="74" spans="1:10" s="20" customFormat="1" ht="17.25" customHeight="1" x14ac:dyDescent="0.35">
      <c r="A74" s="90" t="s">
        <v>99</v>
      </c>
      <c r="B74" s="102"/>
      <c r="C74" s="342"/>
      <c r="D74" s="343"/>
      <c r="E74" s="107"/>
      <c r="F74" s="107"/>
      <c r="G74" s="107"/>
      <c r="H74" s="39"/>
      <c r="J74" s="5"/>
    </row>
    <row r="75" spans="1:10" s="20" customFormat="1" ht="20.25" customHeight="1" x14ac:dyDescent="0.35">
      <c r="A75" s="91" t="s">
        <v>100</v>
      </c>
      <c r="B75" s="102"/>
      <c r="C75" s="342"/>
      <c r="D75" s="343"/>
      <c r="E75" s="107"/>
      <c r="F75" s="107"/>
      <c r="G75" s="107"/>
      <c r="H75" s="39"/>
      <c r="J75" s="5"/>
    </row>
    <row r="76" spans="1:10" s="20" customFormat="1" ht="18" customHeight="1" x14ac:dyDescent="0.35">
      <c r="A76" s="91" t="s">
        <v>101</v>
      </c>
      <c r="B76" s="102"/>
      <c r="C76" s="342"/>
      <c r="D76" s="343"/>
      <c r="E76" s="107"/>
      <c r="F76" s="107"/>
      <c r="G76" s="107"/>
      <c r="H76" s="39"/>
      <c r="J76" s="5"/>
    </row>
    <row r="77" spans="1:10" s="20" customFormat="1" ht="18.75" customHeight="1" x14ac:dyDescent="0.35">
      <c r="A77" s="91" t="s">
        <v>102</v>
      </c>
      <c r="B77" s="102"/>
      <c r="C77" s="342"/>
      <c r="D77" s="343"/>
      <c r="E77" s="107"/>
      <c r="F77" s="107"/>
      <c r="G77" s="107"/>
      <c r="H77" s="39"/>
      <c r="J77" s="5"/>
    </row>
    <row r="78" spans="1:10" s="20" customFormat="1" ht="19.5" customHeight="1" x14ac:dyDescent="0.35">
      <c r="A78" s="92" t="s">
        <v>103</v>
      </c>
      <c r="B78" s="102"/>
      <c r="C78" s="342"/>
      <c r="D78" s="343"/>
      <c r="E78" s="107"/>
      <c r="F78" s="107"/>
      <c r="G78" s="107"/>
      <c r="H78" s="39"/>
      <c r="J78" s="5"/>
    </row>
    <row r="79" spans="1:10" s="20" customFormat="1" ht="75" customHeight="1" x14ac:dyDescent="0.35">
      <c r="A79" s="98" t="s">
        <v>104</v>
      </c>
      <c r="B79" s="101">
        <f>SUM(B80:B80)</f>
        <v>0</v>
      </c>
      <c r="C79" s="344"/>
      <c r="D79" s="347"/>
      <c r="E79" s="107"/>
      <c r="F79" s="107"/>
      <c r="G79" s="107"/>
      <c r="H79" s="39"/>
      <c r="J79" s="5"/>
    </row>
    <row r="80" spans="1:10" s="20" customFormat="1" ht="20.25" customHeight="1" x14ac:dyDescent="0.35">
      <c r="A80" s="96" t="str">
        <f>B5</f>
        <v>&lt;-----------------------------project title 1-----------------------------&gt;</v>
      </c>
      <c r="B80" s="102"/>
      <c r="C80" s="344"/>
      <c r="D80" s="347"/>
      <c r="E80" s="107"/>
      <c r="F80" s="107"/>
      <c r="G80" s="107"/>
      <c r="H80" s="39"/>
      <c r="J80" s="5"/>
    </row>
    <row r="81" spans="1:10" s="20" customFormat="1" ht="43.5" customHeight="1" x14ac:dyDescent="0.35">
      <c r="A81" s="97" t="s">
        <v>105</v>
      </c>
      <c r="B81" s="101">
        <f>SUM(B82:B83)</f>
        <v>0</v>
      </c>
      <c r="C81" s="93"/>
      <c r="D81" s="99"/>
      <c r="E81" s="107"/>
      <c r="F81" s="107"/>
      <c r="G81" s="107"/>
      <c r="H81" s="39"/>
      <c r="J81" s="5"/>
    </row>
    <row r="82" spans="1:10" s="20" customFormat="1" ht="67.5" customHeight="1" x14ac:dyDescent="0.35">
      <c r="A82" s="100" t="s">
        <v>106</v>
      </c>
      <c r="B82" s="102"/>
      <c r="C82" s="342"/>
      <c r="D82" s="343"/>
      <c r="E82" s="107"/>
      <c r="F82" s="107"/>
      <c r="G82" s="107"/>
      <c r="H82" s="39"/>
      <c r="J82" s="5"/>
    </row>
    <row r="83" spans="1:10" s="20" customFormat="1" ht="48" customHeight="1" x14ac:dyDescent="0.35">
      <c r="A83" s="100" t="s">
        <v>107</v>
      </c>
      <c r="B83" s="102"/>
      <c r="C83" s="342"/>
      <c r="D83" s="343"/>
      <c r="E83" s="107"/>
      <c r="F83" s="107"/>
      <c r="G83" s="107"/>
      <c r="H83" s="39"/>
      <c r="J83" s="5"/>
    </row>
    <row r="84" spans="1:10" x14ac:dyDescent="0.35">
      <c r="A84" s="82" t="s">
        <v>108</v>
      </c>
      <c r="B84" s="108">
        <f>B72+B73+B79+B81</f>
        <v>0</v>
      </c>
      <c r="C84" s="340"/>
      <c r="D84" s="340"/>
      <c r="E84" s="81"/>
      <c r="F84" s="81"/>
      <c r="G84" s="81"/>
      <c r="H84" s="39"/>
      <c r="J84" s="3"/>
    </row>
    <row r="85" spans="1:10" ht="15" thickBot="1" x14ac:dyDescent="0.4">
      <c r="A85" s="40"/>
      <c r="B85" s="41"/>
      <c r="C85" s="41"/>
      <c r="D85" s="41"/>
      <c r="E85" s="41"/>
      <c r="F85" s="41"/>
      <c r="G85" s="41"/>
      <c r="H85" s="42"/>
      <c r="J85" s="3"/>
    </row>
    <row r="86" spans="1:10" x14ac:dyDescent="0.35">
      <c r="B86" s="36"/>
      <c r="C86" s="36"/>
      <c r="D86" s="36"/>
      <c r="E86" s="36"/>
      <c r="F86" s="36"/>
      <c r="G86" s="36"/>
      <c r="H86" s="36"/>
      <c r="I86" s="3"/>
      <c r="J86" s="3"/>
    </row>
    <row r="87" spans="1:10" x14ac:dyDescent="0.35">
      <c r="B87" s="36"/>
      <c r="C87" s="36"/>
      <c r="D87" s="36"/>
      <c r="E87" s="36"/>
      <c r="F87" s="36"/>
      <c r="G87" s="36"/>
      <c r="H87" s="36"/>
      <c r="J87" s="3"/>
    </row>
    <row r="88" spans="1:10" ht="15" customHeight="1" x14ac:dyDescent="0.35">
      <c r="J88" s="3"/>
    </row>
    <row r="89" spans="1:10" x14ac:dyDescent="0.35">
      <c r="I89" s="3"/>
      <c r="J89" s="3"/>
    </row>
  </sheetData>
  <sheetProtection algorithmName="SHA-512" hashValue="eR7V/On6ZqC6YusejPPgSqGb7CWOR3A4/fBeMTI4QwSaShksE6JT/ohW1pdv+HlbPCUmXxL8k9P2RFNN/G/gsg==" saltValue="pnqaPT+nZiLWoWLJEYtv9w==" spinCount="100000" sheet="1" formatRows="0" selectLockedCells="1"/>
  <mergeCells count="34">
    <mergeCell ref="A40:B40"/>
    <mergeCell ref="A28:H37"/>
    <mergeCell ref="A50:B50"/>
    <mergeCell ref="A61:H66"/>
    <mergeCell ref="A51:H57"/>
    <mergeCell ref="A41:H48"/>
    <mergeCell ref="A60:H60"/>
    <mergeCell ref="C84:D84"/>
    <mergeCell ref="C70:D71"/>
    <mergeCell ref="C72:D72"/>
    <mergeCell ref="C73:D73"/>
    <mergeCell ref="A70:A71"/>
    <mergeCell ref="C80:D80"/>
    <mergeCell ref="C74:D74"/>
    <mergeCell ref="C75:D75"/>
    <mergeCell ref="C76:D76"/>
    <mergeCell ref="C77:D77"/>
    <mergeCell ref="C78:D78"/>
    <mergeCell ref="C83:D83"/>
    <mergeCell ref="C82:D82"/>
    <mergeCell ref="C79:D79"/>
    <mergeCell ref="A8:I8"/>
    <mergeCell ref="A10:I10"/>
    <mergeCell ref="A1:H1"/>
    <mergeCell ref="A11:H11"/>
    <mergeCell ref="B5:D5"/>
    <mergeCell ref="B3:D3"/>
    <mergeCell ref="B4:D4"/>
    <mergeCell ref="A9:I9"/>
    <mergeCell ref="B16:D17"/>
    <mergeCell ref="B19:D19"/>
    <mergeCell ref="A12:I12"/>
    <mergeCell ref="A22:E27"/>
    <mergeCell ref="A14:H14"/>
  </mergeCells>
  <conditionalFormatting sqref="B3:D4">
    <cfRule type="containsText" dxfId="0" priority="1" operator="containsText" text="pls fill">
      <formula>NOT(ISERROR(SEARCH("pls fill",B3)))</formula>
    </cfRule>
  </conditionalFormatting>
  <dataValidations count="2">
    <dataValidation type="textLength" showInputMessage="1" showErrorMessage="1" sqref="A28" xr:uid="{00000000-0002-0000-0300-000000000000}">
      <formula1>1</formula1>
      <formula2>2000</formula2>
    </dataValidation>
    <dataValidation type="list" showErrorMessage="1" errorTitle="Error" error="Please select a valid option." sqref="B16:D17" xr:uid="{00000000-0002-0000-0300-000002000000}">
      <formula1>$M$16:$M$17</formula1>
    </dataValidation>
  </dataValidations>
  <pageMargins left="0.31496062992125984" right="0.31496062992125984" top="0.98425196850393704" bottom="0.74803149606299213" header="0.31496062992125984" footer="0.31496062992125984"/>
  <pageSetup paperSize="9" scale="63" fitToHeight="0" orientation="landscape" r:id="rId1"/>
  <headerFooter>
    <oddHeader>&amp;R&amp;"-,Italic"&amp;K7F7F7F&amp;G</oddHeader>
    <oddFooter>&amp;R&amp;K000000Page &amp;P of &amp;N</oddFooter>
  </headerFooter>
  <rowBreaks count="2" manualBreakCount="2">
    <brk id="49" max="7" man="1"/>
    <brk id="67" max="7" man="1"/>
  </rowBreaks>
  <ignoredErrors>
    <ignoredError sqref="B84" unlockedFormula="1"/>
  </ignoredErrors>
  <legacyDrawingHF r:id="rId2"/>
  <extLst>
    <ext xmlns:x14="http://schemas.microsoft.com/office/spreadsheetml/2009/9/main" uri="{CCE6A557-97BC-4b89-ADB6-D9C93CAAB3DF}">
      <x14:dataValidations xmlns:xm="http://schemas.microsoft.com/office/excel/2006/main" count="1">
        <x14:dataValidation type="list" showInputMessage="1" showErrorMessage="1" xr:uid="{00000000-0002-0000-0300-000003000000}">
          <x14:formula1>
            <xm:f>'Annex_Summary Sheet'!$D$19:$D$29</xm:f>
          </x14:formula1>
          <xm:sqref>B5:D5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86BC-164B-410D-9E3E-5A88C2D3F754}">
  <dimension ref="A1:L13"/>
  <sheetViews>
    <sheetView workbookViewId="0">
      <selection activeCell="F4" sqref="F4"/>
    </sheetView>
  </sheetViews>
  <sheetFormatPr defaultColWidth="9.1796875" defaultRowHeight="14.5" x14ac:dyDescent="0.35"/>
  <cols>
    <col min="1" max="1" width="14.7265625" style="6" bestFit="1" customWidth="1"/>
    <col min="2" max="2" width="18.54296875" style="6" customWidth="1"/>
    <col min="3" max="3" width="14.7265625" style="6" bestFit="1" customWidth="1"/>
    <col min="4" max="4" width="14.26953125" style="6" bestFit="1" customWidth="1"/>
    <col min="5" max="5" width="12.453125" style="6" customWidth="1"/>
    <col min="6" max="6" width="14.26953125" style="6" bestFit="1" customWidth="1"/>
    <col min="7" max="7" width="36.453125" style="6" bestFit="1" customWidth="1"/>
    <col min="8" max="8" width="34.453125" style="6" customWidth="1"/>
    <col min="9" max="9" width="31.81640625" style="6" customWidth="1"/>
    <col min="10" max="10" width="2.26953125" style="6" bestFit="1" customWidth="1"/>
    <col min="11" max="11" width="14.26953125" style="6" customWidth="1"/>
    <col min="12" max="16384" width="9.1796875" style="6"/>
  </cols>
  <sheetData>
    <row r="1" spans="1:12" x14ac:dyDescent="0.35">
      <c r="J1" s="6" t="s">
        <v>123</v>
      </c>
      <c r="K1" s="6" t="s">
        <v>121</v>
      </c>
      <c r="L1" s="6" t="s">
        <v>122</v>
      </c>
    </row>
    <row r="2" spans="1:12" x14ac:dyDescent="0.35">
      <c r="A2" s="119" t="s">
        <v>44</v>
      </c>
      <c r="B2" s="119" t="s">
        <v>125</v>
      </c>
      <c r="C2" s="119" t="s">
        <v>45</v>
      </c>
      <c r="D2" s="119" t="s">
        <v>46</v>
      </c>
      <c r="E2" s="119" t="s">
        <v>47</v>
      </c>
      <c r="F2" s="119" t="s">
        <v>48</v>
      </c>
      <c r="G2" s="119" t="s">
        <v>119</v>
      </c>
      <c r="H2" s="119" t="s">
        <v>150</v>
      </c>
      <c r="I2" s="119" t="s">
        <v>124</v>
      </c>
      <c r="J2" s="119"/>
    </row>
    <row r="3" spans="1:12" x14ac:dyDescent="0.35">
      <c r="A3" s="20" t="s">
        <v>45</v>
      </c>
      <c r="B3" s="20" t="s">
        <v>125</v>
      </c>
      <c r="C3" s="20" t="s">
        <v>183</v>
      </c>
      <c r="D3" s="20" t="s">
        <v>49</v>
      </c>
      <c r="E3" s="20" t="s">
        <v>49</v>
      </c>
      <c r="F3" s="20" t="s">
        <v>50</v>
      </c>
      <c r="G3" s="6" t="s">
        <v>154</v>
      </c>
      <c r="H3" s="6" t="s">
        <v>144</v>
      </c>
      <c r="I3" s="120" t="s">
        <v>139</v>
      </c>
    </row>
    <row r="4" spans="1:12" ht="29" x14ac:dyDescent="0.35">
      <c r="A4" s="20" t="s">
        <v>46</v>
      </c>
      <c r="B4" s="119"/>
      <c r="C4" s="20" t="s">
        <v>53</v>
      </c>
      <c r="D4" s="20" t="s">
        <v>51</v>
      </c>
      <c r="E4" s="20" t="s">
        <v>51</v>
      </c>
      <c r="F4" s="20" t="s">
        <v>52</v>
      </c>
      <c r="G4" s="6" t="s">
        <v>155</v>
      </c>
      <c r="H4" s="6" t="s">
        <v>143</v>
      </c>
      <c r="I4" s="120" t="s">
        <v>140</v>
      </c>
    </row>
    <row r="5" spans="1:12" x14ac:dyDescent="0.35">
      <c r="A5" s="20" t="s">
        <v>47</v>
      </c>
      <c r="B5" s="20"/>
      <c r="C5" s="20" t="s">
        <v>125</v>
      </c>
      <c r="D5" s="20"/>
      <c r="E5" s="20"/>
      <c r="F5" s="20" t="s">
        <v>125</v>
      </c>
      <c r="G5" s="6" t="s">
        <v>117</v>
      </c>
      <c r="H5" s="20" t="s">
        <v>125</v>
      </c>
      <c r="I5" s="20" t="s">
        <v>125</v>
      </c>
      <c r="J5" s="20"/>
    </row>
    <row r="6" spans="1:12" x14ac:dyDescent="0.35">
      <c r="A6" s="20" t="s">
        <v>125</v>
      </c>
      <c r="B6" s="20"/>
      <c r="D6" s="20"/>
      <c r="E6" s="20"/>
      <c r="F6" s="20"/>
      <c r="G6" s="6" t="s">
        <v>118</v>
      </c>
    </row>
    <row r="7" spans="1:12" ht="29" x14ac:dyDescent="0.35">
      <c r="A7" s="20"/>
      <c r="B7" s="20"/>
      <c r="C7" s="20"/>
      <c r="F7" s="20"/>
      <c r="G7" s="17" t="s">
        <v>127</v>
      </c>
    </row>
    <row r="8" spans="1:12" x14ac:dyDescent="0.35">
      <c r="A8" s="121"/>
      <c r="C8" s="20"/>
      <c r="G8" s="20" t="s">
        <v>125</v>
      </c>
    </row>
    <row r="11" spans="1:12" x14ac:dyDescent="0.35">
      <c r="G11" s="17"/>
      <c r="H11" s="17"/>
      <c r="I11" s="17"/>
      <c r="J11" s="17"/>
    </row>
    <row r="12" spans="1:12" x14ac:dyDescent="0.35">
      <c r="G12" s="17"/>
      <c r="H12" s="17"/>
      <c r="I12" s="17"/>
      <c r="J12" s="17"/>
    </row>
    <row r="13" spans="1:12" x14ac:dyDescent="0.35">
      <c r="G13" s="20"/>
      <c r="H13" s="20"/>
      <c r="I13" s="20"/>
      <c r="J13" s="20"/>
    </row>
  </sheetData>
  <sheetProtection formatCells="0"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7" ma:contentTypeDescription="Create a new document." ma:contentTypeScope="" ma:versionID="71f183c90c790ce40afd3d5465204147">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17cff824f901a2fdfc2ae625d047c3fe"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6226f6-15b7-47ab-be05-6d8cf571410d}"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FB833-09F5-4143-9966-409C71F257CC}">
  <ds:schemaRefs>
    <ds:schemaRef ds:uri="http://schemas.microsoft.com/sharepoint/v3/contenttype/forms"/>
  </ds:schemaRefs>
</ds:datastoreItem>
</file>

<file path=customXml/itemProps2.xml><?xml version="1.0" encoding="utf-8"?>
<ds:datastoreItem xmlns:ds="http://schemas.openxmlformats.org/officeDocument/2006/customXml" ds:itemID="{8E6DB8EC-A858-4EB7-B3A7-EFC2DCBF0E53}">
  <ds:schemaRef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95d1afa6-6d2f-48e4-b9c0-a3f677916b2b"/>
    <ds:schemaRef ds:uri="http://purl.org/dc/dcmitype/"/>
    <ds:schemaRef ds:uri="http://schemas.openxmlformats.org/package/2006/metadata/core-properties"/>
    <ds:schemaRef ds:uri="3301cddd-a62a-4824-9019-ceb37caea33f"/>
  </ds:schemaRefs>
</ds:datastoreItem>
</file>

<file path=customXml/itemProps3.xml><?xml version="1.0" encoding="utf-8"?>
<ds:datastoreItem xmlns:ds="http://schemas.openxmlformats.org/officeDocument/2006/customXml" ds:itemID="{00A23CC7-1ADB-4547-ADA1-16440E6EF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Annex_Summary Sheet</vt:lpstr>
      <vt:lpstr>Annex A (updated)</vt:lpstr>
      <vt:lpstr>Annex B</vt:lpstr>
      <vt:lpstr>Annex C</vt:lpstr>
      <vt:lpstr>List</vt:lpstr>
      <vt:lpstr>_pls_select</vt:lpstr>
      <vt:lpstr>COI</vt:lpstr>
      <vt:lpstr>Corporate</vt:lpstr>
      <vt:lpstr>Donor_Type</vt:lpstr>
      <vt:lpstr>Foundation</vt:lpstr>
      <vt:lpstr>Individual</vt:lpstr>
      <vt:lpstr>Modes_of_Donation</vt:lpstr>
      <vt:lpstr>'Annex A (updated)'!Print_Area</vt:lpstr>
      <vt:lpstr>'Annex B'!Print_Area</vt:lpstr>
      <vt:lpstr>'Annex C'!Print_Area</vt:lpstr>
      <vt:lpstr>'Annex_Summary Sheet'!Print_Area</vt:lpstr>
      <vt:lpstr>'Annex A (updated)'!Print_Titles</vt:lpstr>
      <vt:lpstr>'Annex B'!Print_Titles</vt:lpstr>
      <vt:lpstr>'Annex C'!Print_Titles</vt:lpstr>
      <vt:lpstr>'Annex_Summary Sheet'!Print_Titles</vt:lpstr>
      <vt:lpstr>TDR_issued</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YEO from.TP (NAC)</dc:creator>
  <cp:keywords/>
  <dc:description/>
  <cp:lastModifiedBy>Yulin ZENG (NAC)</cp:lastModifiedBy>
  <cp:revision/>
  <cp:lastPrinted>2026-03-23T02:01:03Z</cp:lastPrinted>
  <dcterms:created xsi:type="dcterms:W3CDTF">2019-09-25T08:54:28Z</dcterms:created>
  <dcterms:modified xsi:type="dcterms:W3CDTF">2026-03-31T01:59:14Z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8750e093-5171-4520-acd4-0504c47e84d2_Enabled">
    <vt:lpwstr>True</vt:lpwstr>
  </property>
  <property fmtid="{D5CDD505-2E9C-101B-9397-08002B2CF9AE}" pid="4" name="MSIP_Label_8750e093-5171-4520-acd4-0504c47e84d2_SiteId">
    <vt:lpwstr>0b11c524-9a1c-4e1b-84cb-6336aefc2243</vt:lpwstr>
  </property>
  <property fmtid="{D5CDD505-2E9C-101B-9397-08002B2CF9AE}" pid="5" name="MSIP_Label_8750e093-5171-4520-acd4-0504c47e84d2_Owner">
    <vt:lpwstr>Serena_FOO@nac.gov.sg</vt:lpwstr>
  </property>
  <property fmtid="{D5CDD505-2E9C-101B-9397-08002B2CF9AE}" pid="6" name="MSIP_Label_8750e093-5171-4520-acd4-0504c47e84d2_SetDate">
    <vt:lpwstr>2021-02-03T15:45:26.7981299Z</vt:lpwstr>
  </property>
  <property fmtid="{D5CDD505-2E9C-101B-9397-08002B2CF9AE}" pid="7" name="MSIP_Label_8750e093-5171-4520-acd4-0504c47e84d2_Name">
    <vt:lpwstr>OFFICIAL (CLOSED)</vt:lpwstr>
  </property>
  <property fmtid="{D5CDD505-2E9C-101B-9397-08002B2CF9AE}" pid="8" name="MSIP_Label_8750e093-5171-4520-acd4-0504c47e84d2_Application">
    <vt:lpwstr>Microsoft Azure Information Protection</vt:lpwstr>
  </property>
  <property fmtid="{D5CDD505-2E9C-101B-9397-08002B2CF9AE}" pid="9" name="MSIP_Label_8750e093-5171-4520-acd4-0504c47e84d2_ActionId">
    <vt:lpwstr>eaf0d1ae-8e2e-4e5a-aa6f-1af1e84ac090</vt:lpwstr>
  </property>
  <property fmtid="{D5CDD505-2E9C-101B-9397-08002B2CF9AE}" pid="10" name="MSIP_Label_8750e093-5171-4520-acd4-0504c47e84d2_Extended_MSFT_Method">
    <vt:lpwstr>Manual</vt:lpwstr>
  </property>
  <property fmtid="{D5CDD505-2E9C-101B-9397-08002B2CF9AE}" pid="11" name="MediaServiceImageTags">
    <vt:lpwstr/>
  </property>
  <property fmtid="{D5CDD505-2E9C-101B-9397-08002B2CF9AE}" pid="12" name="MSIP_Label_54803508-8490-4252-b331-d9b72689e942_Enabled">
    <vt:lpwstr>true</vt:lpwstr>
  </property>
  <property fmtid="{D5CDD505-2E9C-101B-9397-08002B2CF9AE}" pid="13" name="MSIP_Label_54803508-8490-4252-b331-d9b72689e942_SetDate">
    <vt:lpwstr>2026-03-04T06:27:36Z</vt:lpwstr>
  </property>
  <property fmtid="{D5CDD505-2E9C-101B-9397-08002B2CF9AE}" pid="14" name="MSIP_Label_54803508-8490-4252-b331-d9b72689e942_Method">
    <vt:lpwstr>Privileged</vt:lpwstr>
  </property>
  <property fmtid="{D5CDD505-2E9C-101B-9397-08002B2CF9AE}" pid="15" name="MSIP_Label_54803508-8490-4252-b331-d9b72689e942_Name">
    <vt:lpwstr>Non Sensitive_0</vt:lpwstr>
  </property>
  <property fmtid="{D5CDD505-2E9C-101B-9397-08002B2CF9AE}" pid="16" name="MSIP_Label_54803508-8490-4252-b331-d9b72689e942_SiteId">
    <vt:lpwstr>0b11c524-9a1c-4e1b-84cb-6336aefc2243</vt:lpwstr>
  </property>
  <property fmtid="{D5CDD505-2E9C-101B-9397-08002B2CF9AE}" pid="17" name="MSIP_Label_54803508-8490-4252-b331-d9b72689e942_ActionId">
    <vt:lpwstr>f8680f68-7068-4fbc-a1eb-73d16ba6cd66</vt:lpwstr>
  </property>
  <property fmtid="{D5CDD505-2E9C-101B-9397-08002B2CF9AE}" pid="18" name="MSIP_Label_54803508-8490-4252-b331-d9b72689e942_ContentBits">
    <vt:lpwstr>0</vt:lpwstr>
  </property>
  <property fmtid="{D5CDD505-2E9C-101B-9397-08002B2CF9AE}" pid="19" name="MSIP_Label_54803508-8490-4252-b331-d9b72689e942_Tag">
    <vt:lpwstr>10, 0, 1, 1</vt:lpwstr>
  </property>
</Properties>
</file>